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JPicanzo\Documents\"/>
    </mc:Choice>
  </mc:AlternateContent>
  <xr:revisionPtr revIDLastSave="0" documentId="8_{91115166-B66F-46DB-B8C0-17B3795DA31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tart Here" sheetId="1" r:id="rId1"/>
    <sheet name="Assessment" sheetId="2" r:id="rId2"/>
    <sheet name="Dashboard" sheetId="3" r:id="rId3"/>
    <sheet name="CAP Tracker" sheetId="4" r:id="rId4"/>
    <sheet name="Evidence Index" sheetId="5" r:id="rId5"/>
    <sheet name="Provider Guide" sheetId="6" r:id="rId6"/>
    <sheet name="Lists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3" l="1"/>
  <c r="E12" i="3"/>
  <c r="F11" i="3"/>
  <c r="E11" i="3"/>
  <c r="B11" i="3"/>
  <c r="F10" i="3"/>
  <c r="E10" i="3"/>
  <c r="B10" i="3"/>
  <c r="F9" i="3"/>
  <c r="E9" i="3"/>
  <c r="B9" i="3"/>
  <c r="F8" i="3"/>
  <c r="E8" i="3"/>
  <c r="B8" i="3"/>
  <c r="F7" i="3"/>
  <c r="E7" i="3"/>
  <c r="B7" i="3"/>
  <c r="F6" i="3"/>
  <c r="E6" i="3"/>
  <c r="B5" i="3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" i="2"/>
  <c r="H2" i="2"/>
  <c r="B6" i="3" s="1"/>
</calcChain>
</file>

<file path=xl/sharedStrings.xml><?xml version="1.0" encoding="utf-8"?>
<sst xmlns="http://schemas.openxmlformats.org/spreadsheetml/2006/main" count="884" uniqueCount="535">
  <si>
    <t>CMS Appendix Z Emergency Preparedness Self-Readiness Assessment</t>
  </si>
  <si>
    <t>Assessment Information</t>
  </si>
  <si>
    <t>How to Use This Workbook</t>
  </si>
  <si>
    <t>Organization / Facility</t>
  </si>
  <si>
    <t>1</t>
  </si>
  <si>
    <t>Select the organization’s CMS provider/supplier type on this page.</t>
  </si>
  <si>
    <t>Provider / Supplier Type</t>
  </si>
  <si>
    <t>2</t>
  </si>
  <si>
    <t>On the Assessment sheet, confirm whether each E-tag applies to the organization.</t>
  </si>
  <si>
    <t>CMS Certification Number</t>
  </si>
  <si>
    <t>3</t>
  </si>
  <si>
    <t>Select Met, Partially Met, Not Met, Not Applicable, or Not Assessed.</t>
  </si>
  <si>
    <t>Assessment Date</t>
  </si>
  <si>
    <t>4</t>
  </si>
  <si>
    <t>Document objective evidence reviewed and summarize findings.</t>
  </si>
  <si>
    <t>Lead Assessor</t>
  </si>
  <si>
    <t>5</t>
  </si>
  <si>
    <t>Enter corrective-action owners and target dates for gaps.</t>
  </si>
  <si>
    <t>Executive Sponsor</t>
  </si>
  <si>
    <t>6</t>
  </si>
  <si>
    <t>Use the CAP Tracker to manage remediation and validation.</t>
  </si>
  <si>
    <t>Next Scheduled Review</t>
  </si>
  <si>
    <t>7</t>
  </si>
  <si>
    <t>Use the Dashboard to present overall readiness to leadership.</t>
  </si>
  <si>
    <t>Important Use Statement</t>
  </si>
  <si>
    <t>This workbook is a technical-assistance and self-assessment tool. It does not replace the CMS Emergency Preparedness Rule, the provider-specific regulation, the State Operations Manual Appendix Z, state law, accreditation requirements, or surveyor judgment. Applicability varies by provider type. Validate requirements against the current Appendix Z and the organization’s specific CMS certification.</t>
  </si>
  <si>
    <t>Primary Source</t>
  </si>
  <si>
    <t>CMS State Operations Manual, Appendix Z — Emergency Preparedness for All Provider and Certified Supplier Types: https://www.cms.gov/regulations-and-guidance/guidance/manuals/downloads/som107ap_z_emergprep.pdf</t>
  </si>
  <si>
    <t>Domain</t>
  </si>
  <si>
    <t>E-Tag</t>
  </si>
  <si>
    <t>Requirement Area</t>
  </si>
  <si>
    <t>Readiness Question / Requirement Summary</t>
  </si>
  <si>
    <t>Typical Applicability</t>
  </si>
  <si>
    <t>Applicable?</t>
  </si>
  <si>
    <t>Status</t>
  </si>
  <si>
    <t>Score</t>
  </si>
  <si>
    <t>Evidence Reviewed / Location</t>
  </si>
  <si>
    <t>Findings / Gap Description</t>
  </si>
  <si>
    <t>Risk Priority</t>
  </si>
  <si>
    <t>Corrective Action</t>
  </si>
  <si>
    <t>Owner</t>
  </si>
  <si>
    <t>Target Date</t>
  </si>
  <si>
    <t>Validation Date</t>
  </si>
  <si>
    <t>Assessor Notes</t>
  </si>
  <si>
    <t>Program Foundation</t>
  </si>
  <si>
    <t>E-0001</t>
  </si>
  <si>
    <t>Overall emergency preparedness program</t>
  </si>
  <si>
    <t>Can the facility demonstrate that it has implemented and can produce evidence for the following requirement: Establish and maintain a comprehensive emergency preparedness program that complies with applicable federal, state, and local requirements.</t>
  </si>
  <si>
    <t>All covered provider and supplier types except transplant programs are individually surveyed under the hospital program.</t>
  </si>
  <si>
    <t>Not Assessed</t>
  </si>
  <si>
    <t>Program charter; leadership approval; regulatory inventory</t>
  </si>
  <si>
    <t>E-0002</t>
  </si>
  <si>
    <t>Transplant program inclusion</t>
  </si>
  <si>
    <t>Can the facility demonstrate that it has implemented and can produce evidence for the following requirement: Ensure each transplant program is included in the hospital emergency preparedness planning and program.</t>
  </si>
  <si>
    <t>Hospital transplant programs only.</t>
  </si>
  <si>
    <t>Hospital plan; transplant representative participation records</t>
  </si>
  <si>
    <t>E-0003</t>
  </si>
  <si>
    <t>ESRD program foundation</t>
  </si>
  <si>
    <t>Can the facility demonstrate that it has implemented and can produce evidence for the following requirement: Establish and maintain the ESRD emergency preparedness program, including dialysis-specific hazards and continuity needs.</t>
  </si>
  <si>
    <t>ESRD facilities only.</t>
  </si>
  <si>
    <t>ESRD emergency plan; water/power contingency documentation</t>
  </si>
  <si>
    <t>Emergency Plan</t>
  </si>
  <si>
    <t>E-0004</t>
  </si>
  <si>
    <t>Emergency plan established</t>
  </si>
  <si>
    <t>Can the facility demonstrate that it has implemented and can produce evidence for the following requirement: Develop and maintain a comprehensive emergency plan that meets the provider-specific regulation.</t>
  </si>
  <si>
    <t>All covered provider and supplier types.</t>
  </si>
  <si>
    <t>Approved emergency plan; document-control record</t>
  </si>
  <si>
    <t>E-0005</t>
  </si>
  <si>
    <t>Transplant policies included</t>
  </si>
  <si>
    <t>Can the facility demonstrate that it has implemented and can produce evidence for the following requirement: Include transplant emergency preparedness policies within the hospital emergency preparedness program.</t>
  </si>
  <si>
    <t>Transplant policies; hospital integration evidence</t>
  </si>
  <si>
    <t>E-0006</t>
  </si>
  <si>
    <t>Risk assessment and all-hazards planning</t>
  </si>
  <si>
    <t>Can the facility demonstrate that it has implemented and can produce evidence for the following requirement: Base the plan on documented facility- and community-based risk assessments using an all-hazards approach, including emerging infectious diseases; develop strategies for identified risks.</t>
  </si>
  <si>
    <t>HVA; community risk information; mitigation strategies</t>
  </si>
  <si>
    <t>E-0007</t>
  </si>
  <si>
    <t>Population, capabilities, continuity, authority and succession</t>
  </si>
  <si>
    <t>Can the facility demonstrate that it has implemented and can produce evidence for the following requirement: Address the patient/client/resident population, persons at risk, facility capabilities, continuity of operations, delegations of authority, and succession planning.</t>
  </si>
  <si>
    <t>Most covered provider and supplier types; OPO has a specialized version at E-0008.</t>
  </si>
  <si>
    <t>Population profile; COOP; delegation and succession documents</t>
  </si>
  <si>
    <t>E-0008</t>
  </si>
  <si>
    <t>OPO population and continuity planning</t>
  </si>
  <si>
    <t>Can the facility demonstrate that it has implemented and can produce evidence for the following requirement: Address hospital agreements, services the OPO can provide during emergencies, continuity of operations, delegation of authority, and succession.</t>
  </si>
  <si>
    <t>OPOs only.</t>
  </si>
  <si>
    <t>OPO hospital agreements; COOP; succession plan</t>
  </si>
  <si>
    <t>E-0009</t>
  </si>
  <si>
    <t>Cooperation and collaboration</t>
  </si>
  <si>
    <t>Can the facility demonstrate that it has implemented and can produce evidence for the following requirement: Include a process for cooperation and collaboration with local, tribal, regional, state, and federal emergency preparedness officials and document efforts.</t>
  </si>
  <si>
    <t>Meeting records; coalition participation; outreach documentation</t>
  </si>
  <si>
    <t>E-0010</t>
  </si>
  <si>
    <t>Alarm systems and fire containment</t>
  </si>
  <si>
    <t>Can the facility demonstrate that it has implemented and can produce evidence for the following requirement: Address location and use of alarm systems/signals and methods of containing fire.</t>
  </si>
  <si>
    <t>Outpatient PT/SLP organizations only.</t>
  </si>
  <si>
    <t>Alarm map; fire response procedure</t>
  </si>
  <si>
    <t>E-0011</t>
  </si>
  <si>
    <t>Expert assistance in plan development</t>
  </si>
  <si>
    <t>Can the facility demonstrate that it has implemented and can produce evidence for the following requirement: Develop and maintain the emergency plan with assistance from fire, safety, and other appropriate experts.</t>
  </si>
  <si>
    <t>CORFs only.</t>
  </si>
  <si>
    <t>Consultation records; fire/safety review</t>
  </si>
  <si>
    <t>Policies &amp; Procedures</t>
  </si>
  <si>
    <t>E-0012</t>
  </si>
  <si>
    <t>Transplant program participation</t>
  </si>
  <si>
    <t>Can the facility demonstrate that it has implemented and can produce evidence for the following requirement: Maintain transplant emergency preparedness policies and participation within the hospital plan.</t>
  </si>
  <si>
    <t>Integrated policies; committee minutes</t>
  </si>
  <si>
    <t>E-0013</t>
  </si>
  <si>
    <t>Policies and procedures established and maintained</t>
  </si>
  <si>
    <t>Can the facility demonstrate that it has implemented and can produce evidence for the following requirement: Develop and implement emergency policies and procedures based on the plan, risk assessment, and communication plan; review and update at the required frequency.</t>
  </si>
  <si>
    <t>Policy set; review log; approval documentation</t>
  </si>
  <si>
    <t>E-0014</t>
  </si>
  <si>
    <t>Transplant hospital/OPO protocols</t>
  </si>
  <si>
    <t>Can the facility demonstrate that it has implemented and can produce evidence for the following requirement: Maintain mutually agreed emergency protocols defining responsibilities of the transplant program, hospital, and designated OPO.</t>
  </si>
  <si>
    <t>Signed protocols; OPO agreements</t>
  </si>
  <si>
    <t>E-0015</t>
  </si>
  <si>
    <t>Subsistence needs and alternate sources of energy</t>
  </si>
  <si>
    <t>Can the facility demonstrate that it has implemented and can produce evidence for the following requirement: Address subsistence needs for staff and patients during sheltering or evacuation, including food, water, medical supplies, pharmaceutical supplies, alternate energy, temperature control, emergency lighting, fire systems, and sewage/waste disposal as applicable.</t>
  </si>
  <si>
    <t>Primarily inpatient and residential provider types specified in Appendix Z.</t>
  </si>
  <si>
    <t>Supply calculations; generator/alternate power plan; vendor agreements</t>
  </si>
  <si>
    <t>E-0016</t>
  </si>
  <si>
    <t>Hospice follow-up procedures</t>
  </si>
  <si>
    <t>Can the facility demonstrate that it has implemented and can produce evidence for the following requirement: Establish procedures to follow up with on-duty staff and patients to determine services needed during interruption and inform officials of patients needing evacuation.</t>
  </si>
  <si>
    <t>Hospices only.</t>
  </si>
  <si>
    <t>Call-down protocol; patient prioritization list</t>
  </si>
  <si>
    <t>E-0017</t>
  </si>
  <si>
    <t>HHA patient follow-up and continuity</t>
  </si>
  <si>
    <t>Can the facility demonstrate that it has implemented and can produce evidence for the following requirement: Establish procedures for follow-up with staff and patients and for informing officials of patients who may need evacuation or continued care.</t>
  </si>
  <si>
    <t>Home health agencies only.</t>
  </si>
  <si>
    <t>Patient acuity classification; call-down logs</t>
  </si>
  <si>
    <t>E-0018</t>
  </si>
  <si>
    <t>Tracking of staff and patients</t>
  </si>
  <si>
    <t>Can the facility demonstrate that it has implemented and can produce evidence for the following requirement: Track the location of on-duty staff and sheltered patients; document receiving locations when patients are relocated.</t>
  </si>
  <si>
    <t>Specified inpatient, residential, and other provider types listed in Appendix Z.</t>
  </si>
  <si>
    <t>Tracking forms; receiving-location logs</t>
  </si>
  <si>
    <t>E-0019</t>
  </si>
  <si>
    <t>Hospice inpatient tracking</t>
  </si>
  <si>
    <t>Can the facility demonstrate that it has implemented and can produce evidence for the following requirement: Track staff and patients at inpatient hospice facilities and document receiving locations during relocation.</t>
  </si>
  <si>
    <t>Inpatient hospices only.</t>
  </si>
  <si>
    <t>Patient/staff census tracking</t>
  </si>
  <si>
    <t>E-0020</t>
  </si>
  <si>
    <t>Safe evacuation</t>
  </si>
  <si>
    <t>Can the facility demonstrate that it has implemented and can produce evidence for the following requirement: Maintain safe evacuation procedures, including care/treatment needs, staff responsibilities, transportation, evacuation locations, and primary/alternate communications.</t>
  </si>
  <si>
    <t>Applicable provider and supplier types specified in Appendix Z.</t>
  </si>
  <si>
    <t>Evacuation plan; transportation agreements; route maps</t>
  </si>
  <si>
    <t>E-0021</t>
  </si>
  <si>
    <t>HHA evacuation responsibilities</t>
  </si>
  <si>
    <t>Can the facility demonstrate that it has implemented and can produce evidence for the following requirement: Define the HHA role in providing care and treatment at alternate locations during an emergency.</t>
  </si>
  <si>
    <t>Alternate-service delivery procedure</t>
  </si>
  <si>
    <t>E-0022</t>
  </si>
  <si>
    <t>Shelter in place</t>
  </si>
  <si>
    <t>Can the facility demonstrate that it has implemented and can produce evidence for the following requirement: Maintain procedures for sheltering patients, staff, and volunteers who remain in the facility.</t>
  </si>
  <si>
    <t>Applicable facility-based provider types.</t>
  </si>
  <si>
    <t>Shelter-in-place plan; supply inventory</t>
  </si>
  <si>
    <t>E-0023</t>
  </si>
  <si>
    <t>Medical documentation</t>
  </si>
  <si>
    <t>Can the facility demonstrate that it has implemented and can produce evidence for the following requirement: Preserve patient information, protect confidentiality, and maintain availability of records during emergencies.</t>
  </si>
  <si>
    <t>Applicable provider and supplier types.</t>
  </si>
  <si>
    <t>EHR downtime procedures; paper forms; record backup</t>
  </si>
  <si>
    <t>E-0024</t>
  </si>
  <si>
    <t>Volunteers and emergency staffing</t>
  </si>
  <si>
    <t>Can the facility demonstrate that it has implemented and can produce evidence for the following requirement: Address use of volunteers, state/federally designated professionals, and other emergency staffing strategies.</t>
  </si>
  <si>
    <t>Volunteer policy; credentialing; staffing contingencies</t>
  </si>
  <si>
    <t>E-0025</t>
  </si>
  <si>
    <t>Receiving arrangements and continuity</t>
  </si>
  <si>
    <t>Can the facility demonstrate that it has implemented and can produce evidence for the following requirement: Develop written arrangements with other facilities/providers to receive patients if operations are limited or cease and maintain continuity of services.</t>
  </si>
  <si>
    <t>Specified inpatient, residential, CMHC, ESRD, PACE, CAH, and similar provider types.</t>
  </si>
  <si>
    <t>MOUs; transfer agreements; transportation arrangements</t>
  </si>
  <si>
    <t>E-0026</t>
  </si>
  <si>
    <t>§1135 waiver and alternate care sites</t>
  </si>
  <si>
    <t>Can the facility demonstrate that it has implemented and can produce evidence for the following requirement: Address the facility’s role under an HHS §1135 waiver, including provision of care at alternate care sites identified by emergency management officials.</t>
  </si>
  <si>
    <t>1135 waiver procedure; alternate care site plan</t>
  </si>
  <si>
    <t>E-0027</t>
  </si>
  <si>
    <t>Emergency medical system assistance</t>
  </si>
  <si>
    <t>Can the facility demonstrate that it has implemented and can produce evidence for the following requirement: Define how emergency medical system assistance will be obtained when needed.</t>
  </si>
  <si>
    <t>EMS activation procedure</t>
  </si>
  <si>
    <t>E-0028</t>
  </si>
  <si>
    <t>Dialysis emergency equipment and orientation</t>
  </si>
  <si>
    <t>Can the facility demonstrate that it has implemented and can produce evidence for the following requirement: Address dialysis-specific emergency equipment and patient-related procedures required by the ESRD regulation.</t>
  </si>
  <si>
    <t>Emergency equipment inventory; patient instructions</t>
  </si>
  <si>
    <t>Communication Plan</t>
  </si>
  <si>
    <t>E-0029</t>
  </si>
  <si>
    <t>Communication plan established</t>
  </si>
  <si>
    <t>Can the facility demonstrate that it has implemented and can produce evidence for the following requirement: Develop and maintain an emergency communication plan compliant with federal, state, and local law and update it at the required frequency.</t>
  </si>
  <si>
    <t>Approved communication plan; review record</t>
  </si>
  <si>
    <t>E-0030</t>
  </si>
  <si>
    <t>Contact information</t>
  </si>
  <si>
    <t>Can the facility demonstrate that it has implemented and can produce evidence for the following requirement: Maintain names and contact information for staff, entities under arrangement, practitioners, other facilities, and volunteers as applicable.</t>
  </si>
  <si>
    <t>Current contact rosters; verification dates</t>
  </si>
  <si>
    <t>E-0031</t>
  </si>
  <si>
    <t>Emergency officials and assistance sources</t>
  </si>
  <si>
    <t>Can the facility demonstrate that it has implemented and can produce evidence for the following requirement: Maintain contact information for federal, state, tribal, regional, and local emergency preparedness staff and other assistance sources.</t>
  </si>
  <si>
    <t>Emergency contact directory</t>
  </si>
  <si>
    <t>E-0032</t>
  </si>
  <si>
    <t>Primary and alternate communications</t>
  </si>
  <si>
    <t>Can the facility demonstrate that it has implemented and can produce evidence for the following requirement: Maintain primary and alternate means of communicating with staff and emergency management agencies.</t>
  </si>
  <si>
    <t>Redundant communications inventory; testing logs</t>
  </si>
  <si>
    <t>E-0033</t>
  </si>
  <si>
    <t>Patient information and status sharing</t>
  </si>
  <si>
    <t>Can the facility demonstrate that it has implemented and can produce evidence for the following requirement: Provide methods for sharing patient information and medical documentation, releasing information during evacuation, and reporting general condition/location consistent with law.</t>
  </si>
  <si>
    <t>Provider-specific variations apply.</t>
  </si>
  <si>
    <t>Transfer packet; HIPAA emergency procedure; status reporting process</t>
  </si>
  <si>
    <t>E-0034</t>
  </si>
  <si>
    <t>Facility needs and capability reporting</t>
  </si>
  <si>
    <t>Can the facility demonstrate that it has implemented and can produce evidence for the following requirement: Provide a means to communicate facility needs and ability to assist to the authority having jurisdiction, incident command center, or designee.</t>
  </si>
  <si>
    <t>Situation report template; status reporting procedure</t>
  </si>
  <si>
    <t>E-0035</t>
  </si>
  <si>
    <t>Resident/client and family information</t>
  </si>
  <si>
    <t>Can the facility demonstrate that it has implemented and can produce evidence for the following requirement: Provide required information about the emergency plan and communication processes to residents/clients and their representatives or families.</t>
  </si>
  <si>
    <t>LTC facilities and ICF/IIDs only.</t>
  </si>
  <si>
    <t>Resident/family notice; admission materials</t>
  </si>
  <si>
    <t>Training &amp; Testing</t>
  </si>
  <si>
    <t>E-0036</t>
  </si>
  <si>
    <t>Training and testing program</t>
  </si>
  <si>
    <t>Can the facility demonstrate that it has implemented and can produce evidence for the following requirement: Develop and maintain a training and testing program based on the emergency plan, risk assessment, policies, and communication plan.</t>
  </si>
  <si>
    <t>Training/testing policy; annual calendar</t>
  </si>
  <si>
    <t>E-0037</t>
  </si>
  <si>
    <t>Training program</t>
  </si>
  <si>
    <t>Can the facility demonstrate that it has implemented and can produce evidence for the following requirement: Provide initial and recurring emergency preparedness training, document training, demonstrate staff knowledge, and provide additional training when changes occur.</t>
  </si>
  <si>
    <t>All covered provider and supplier types, with provider-specific frequency variations.</t>
  </si>
  <si>
    <t>Training rosters; competency checks; orientation content</t>
  </si>
  <si>
    <t>E-0038</t>
  </si>
  <si>
    <t>ESRD staff training</t>
  </si>
  <si>
    <t>Can the facility demonstrate that it has implemented and can produce evidence for the following requirement: Provide ESRD-specific emergency preparedness training, including patient-related emergency procedures.</t>
  </si>
  <si>
    <t>ESRD staff training records</t>
  </si>
  <si>
    <t>E-0039</t>
  </si>
  <si>
    <t>Testing and exercises</t>
  </si>
  <si>
    <t>Can the facility demonstrate that it has implemented and can produce evidence for the following requirement: Conduct required exercises, analyze response, document AAR/IP, and use actual emergency exemptions correctly when applicable.</t>
  </si>
  <si>
    <t>All covered provider and supplier types except transplant programs are included through hospital exercises.</t>
  </si>
  <si>
    <t>Exercise records; AAR/IP; corrective-action evidence</t>
  </si>
  <si>
    <t>E-0040</t>
  </si>
  <si>
    <t>ESRD patient orientation and training</t>
  </si>
  <si>
    <t>Can the facility demonstrate that it has implemented and can produce evidence for the following requirement: Provide emergency preparedness orientation and training to dialysis patients.</t>
  </si>
  <si>
    <t>Patient education records; handouts</t>
  </si>
  <si>
    <t>Emergency Power</t>
  </si>
  <si>
    <t>E-0041</t>
  </si>
  <si>
    <t>Emergency and standby power systems</t>
  </si>
  <si>
    <t>Can the facility demonstrate that it has implemented and can produce evidence for the following requirement: Implement emergency and standby power systems based on the plan and policies; address inspection, testing, fuel, location, and applicable emergency power standards.</t>
  </si>
  <si>
    <t>Hospitals, LTC facilities, and CAHs; other providers may have related LSC/physical environment obligations.</t>
  </si>
  <si>
    <t>Generator testing; fuel plan; load analysis; maintenance records</t>
  </si>
  <si>
    <t>Integrated Systems</t>
  </si>
  <si>
    <t>E-0042</t>
  </si>
  <si>
    <t>Unified and integrated healthcare system program</t>
  </si>
  <si>
    <t>Can the facility demonstrate that it has implemented and can produce evidence for the following requirement: When participating in a unified system program, ensure the program reflects each separately certified facility’s hazards, population, policies, communication, training, and exercises.</t>
  </si>
  <si>
    <t>Optional for separately certified facilities within a multi-facility healthcare system.</t>
  </si>
  <si>
    <t>System plan; facility annex; participation approval; facility-specific evidence</t>
  </si>
  <si>
    <t>Appendix Z Readiness Dashboard</t>
  </si>
  <si>
    <t>Readiness Metrics</t>
  </si>
  <si>
    <t>Value</t>
  </si>
  <si>
    <t>Readiness by Domain</t>
  </si>
  <si>
    <t>Applicable Requirements Assessed</t>
  </si>
  <si>
    <t>Applicable Items</t>
  </si>
  <si>
    <t>Readiness Score</t>
  </si>
  <si>
    <t>Overall Readiness Score</t>
  </si>
  <si>
    <t>Met</t>
  </si>
  <si>
    <t>Partially Met</t>
  </si>
  <si>
    <t>Not Met</t>
  </si>
  <si>
    <t>Open Critical/High Gaps</t>
  </si>
  <si>
    <t>CAP ID</t>
  </si>
  <si>
    <t>Gap / Deficiency</t>
  </si>
  <si>
    <t>Responsible Owner</t>
  </si>
  <si>
    <t>Validation Method</t>
  </si>
  <si>
    <t>Effectiveness Verified?</t>
  </si>
  <si>
    <t>Closure Notes</t>
  </si>
  <si>
    <t>CAP-001</t>
  </si>
  <si>
    <t>Open</t>
  </si>
  <si>
    <t>CAP-002</t>
  </si>
  <si>
    <t>CAP-003</t>
  </si>
  <si>
    <t>CAP-004</t>
  </si>
  <si>
    <t>CAP-005</t>
  </si>
  <si>
    <t>CAP-006</t>
  </si>
  <si>
    <t>CAP-007</t>
  </si>
  <si>
    <t>CAP-008</t>
  </si>
  <si>
    <t>CAP-009</t>
  </si>
  <si>
    <t>CAP-010</t>
  </si>
  <si>
    <t>CAP-011</t>
  </si>
  <si>
    <t>CAP-012</t>
  </si>
  <si>
    <t>CAP-013</t>
  </si>
  <si>
    <t>CAP-014</t>
  </si>
  <si>
    <t>CAP-015</t>
  </si>
  <si>
    <t>CAP-016</t>
  </si>
  <si>
    <t>CAP-017</t>
  </si>
  <si>
    <t>CAP-018</t>
  </si>
  <si>
    <t>CAP-019</t>
  </si>
  <si>
    <t>CAP-020</t>
  </si>
  <si>
    <t>CAP-021</t>
  </si>
  <si>
    <t>CAP-022</t>
  </si>
  <si>
    <t>CAP-023</t>
  </si>
  <si>
    <t>CAP-024</t>
  </si>
  <si>
    <t>CAP-025</t>
  </si>
  <si>
    <t>CAP-026</t>
  </si>
  <si>
    <t>CAP-027</t>
  </si>
  <si>
    <t>CAP-028</t>
  </si>
  <si>
    <t>CAP-029</t>
  </si>
  <si>
    <t>CAP-030</t>
  </si>
  <si>
    <t>CAP-031</t>
  </si>
  <si>
    <t>CAP-032</t>
  </si>
  <si>
    <t>CAP-033</t>
  </si>
  <si>
    <t>CAP-034</t>
  </si>
  <si>
    <t>CAP-035</t>
  </si>
  <si>
    <t>CAP-036</t>
  </si>
  <si>
    <t>CAP-037</t>
  </si>
  <si>
    <t>CAP-038</t>
  </si>
  <si>
    <t>CAP-039</t>
  </si>
  <si>
    <t>CAP-040</t>
  </si>
  <si>
    <t>CAP-041</t>
  </si>
  <si>
    <t>CAP-042</t>
  </si>
  <si>
    <t>CAP-043</t>
  </si>
  <si>
    <t>CAP-044</t>
  </si>
  <si>
    <t>CAP-045</t>
  </si>
  <si>
    <t>CAP-046</t>
  </si>
  <si>
    <t>CAP-047</t>
  </si>
  <si>
    <t>CAP-048</t>
  </si>
  <si>
    <t>CAP-049</t>
  </si>
  <si>
    <t>CAP-050</t>
  </si>
  <si>
    <t>CAP-051</t>
  </si>
  <si>
    <t>CAP-052</t>
  </si>
  <si>
    <t>CAP-053</t>
  </si>
  <si>
    <t>CAP-054</t>
  </si>
  <si>
    <t>CAP-055</t>
  </si>
  <si>
    <t>CAP-056</t>
  </si>
  <si>
    <t>CAP-057</t>
  </si>
  <si>
    <t>CAP-058</t>
  </si>
  <si>
    <t>CAP-059</t>
  </si>
  <si>
    <t>CAP-060</t>
  </si>
  <si>
    <t>CAP-061</t>
  </si>
  <si>
    <t>CAP-062</t>
  </si>
  <si>
    <t>CAP-063</t>
  </si>
  <si>
    <t>CAP-064</t>
  </si>
  <si>
    <t>CAP-065</t>
  </si>
  <si>
    <t>CAP-066</t>
  </si>
  <si>
    <t>CAP-067</t>
  </si>
  <si>
    <t>CAP-068</t>
  </si>
  <si>
    <t>CAP-069</t>
  </si>
  <si>
    <t>CAP-070</t>
  </si>
  <si>
    <t>CAP-071</t>
  </si>
  <si>
    <t>CAP-072</t>
  </si>
  <si>
    <t>CAP-073</t>
  </si>
  <si>
    <t>CAP-074</t>
  </si>
  <si>
    <t>CAP-075</t>
  </si>
  <si>
    <t>CAP-076</t>
  </si>
  <si>
    <t>CAP-077</t>
  </si>
  <si>
    <t>CAP-078</t>
  </si>
  <si>
    <t>CAP-079</t>
  </si>
  <si>
    <t>CAP-080</t>
  </si>
  <si>
    <t>CAP-081</t>
  </si>
  <si>
    <t>CAP-082</t>
  </si>
  <si>
    <t>CAP-083</t>
  </si>
  <si>
    <t>CAP-084</t>
  </si>
  <si>
    <t>CAP-085</t>
  </si>
  <si>
    <t>CAP-086</t>
  </si>
  <si>
    <t>CAP-087</t>
  </si>
  <si>
    <t>CAP-088</t>
  </si>
  <si>
    <t>CAP-089</t>
  </si>
  <si>
    <t>CAP-090</t>
  </si>
  <si>
    <t>CAP-091</t>
  </si>
  <si>
    <t>CAP-092</t>
  </si>
  <si>
    <t>CAP-093</t>
  </si>
  <si>
    <t>CAP-094</t>
  </si>
  <si>
    <t>CAP-095</t>
  </si>
  <si>
    <t>CAP-096</t>
  </si>
  <si>
    <t>CAP-097</t>
  </si>
  <si>
    <t>CAP-098</t>
  </si>
  <si>
    <t>CAP-099</t>
  </si>
  <si>
    <t>CAP-100</t>
  </si>
  <si>
    <t>Evidence ID</t>
  </si>
  <si>
    <t>E-Tag(s) Supported</t>
  </si>
  <si>
    <t>Document / Record Title</t>
  </si>
  <si>
    <t>Evidence Type</t>
  </si>
  <si>
    <t>Owner / Department</t>
  </si>
  <si>
    <t>Storage Location / Link</t>
  </si>
  <si>
    <t>Effective Date</t>
  </si>
  <si>
    <t>Last Review Date</t>
  </si>
  <si>
    <t>Next Review Due</t>
  </si>
  <si>
    <t>Current?</t>
  </si>
  <si>
    <t>Notes</t>
  </si>
  <si>
    <t>EV-001</t>
  </si>
  <si>
    <t>EV-002</t>
  </si>
  <si>
    <t>EV-003</t>
  </si>
  <si>
    <t>EV-004</t>
  </si>
  <si>
    <t>EV-005</t>
  </si>
  <si>
    <t>EV-006</t>
  </si>
  <si>
    <t>EV-007</t>
  </si>
  <si>
    <t>EV-008</t>
  </si>
  <si>
    <t>EV-009</t>
  </si>
  <si>
    <t>EV-010</t>
  </si>
  <si>
    <t>EV-011</t>
  </si>
  <si>
    <t>EV-012</t>
  </si>
  <si>
    <t>EV-013</t>
  </si>
  <si>
    <t>EV-014</t>
  </si>
  <si>
    <t>EV-015</t>
  </si>
  <si>
    <t>EV-016</t>
  </si>
  <si>
    <t>EV-017</t>
  </si>
  <si>
    <t>EV-018</t>
  </si>
  <si>
    <t>EV-019</t>
  </si>
  <si>
    <t>EV-020</t>
  </si>
  <si>
    <t>EV-021</t>
  </si>
  <si>
    <t>EV-022</t>
  </si>
  <si>
    <t>EV-023</t>
  </si>
  <si>
    <t>EV-024</t>
  </si>
  <si>
    <t>EV-025</t>
  </si>
  <si>
    <t>EV-026</t>
  </si>
  <si>
    <t>EV-027</t>
  </si>
  <si>
    <t>EV-028</t>
  </si>
  <si>
    <t>EV-029</t>
  </si>
  <si>
    <t>EV-030</t>
  </si>
  <si>
    <t>EV-031</t>
  </si>
  <si>
    <t>EV-032</t>
  </si>
  <si>
    <t>EV-033</t>
  </si>
  <si>
    <t>EV-034</t>
  </si>
  <si>
    <t>EV-035</t>
  </si>
  <si>
    <t>EV-036</t>
  </si>
  <si>
    <t>EV-037</t>
  </si>
  <si>
    <t>EV-038</t>
  </si>
  <si>
    <t>EV-039</t>
  </si>
  <si>
    <t>EV-040</t>
  </si>
  <si>
    <t>EV-041</t>
  </si>
  <si>
    <t>EV-042</t>
  </si>
  <si>
    <t>EV-043</t>
  </si>
  <si>
    <t>EV-044</t>
  </si>
  <si>
    <t>EV-045</t>
  </si>
  <si>
    <t>EV-046</t>
  </si>
  <si>
    <t>EV-047</t>
  </si>
  <si>
    <t>EV-048</t>
  </si>
  <si>
    <t>EV-049</t>
  </si>
  <si>
    <t>EV-050</t>
  </si>
  <si>
    <t>EV-051</t>
  </si>
  <si>
    <t>EV-052</t>
  </si>
  <si>
    <t>EV-053</t>
  </si>
  <si>
    <t>EV-054</t>
  </si>
  <si>
    <t>EV-055</t>
  </si>
  <si>
    <t>EV-056</t>
  </si>
  <si>
    <t>EV-057</t>
  </si>
  <si>
    <t>EV-058</t>
  </si>
  <si>
    <t>EV-059</t>
  </si>
  <si>
    <t>EV-060</t>
  </si>
  <si>
    <t>EV-061</t>
  </si>
  <si>
    <t>EV-062</t>
  </si>
  <si>
    <t>EV-063</t>
  </si>
  <si>
    <t>EV-064</t>
  </si>
  <si>
    <t>EV-065</t>
  </si>
  <si>
    <t>EV-066</t>
  </si>
  <si>
    <t>EV-067</t>
  </si>
  <si>
    <t>EV-068</t>
  </si>
  <si>
    <t>EV-069</t>
  </si>
  <si>
    <t>EV-070</t>
  </si>
  <si>
    <t>EV-071</t>
  </si>
  <si>
    <t>EV-072</t>
  </si>
  <si>
    <t>EV-073</t>
  </si>
  <si>
    <t>EV-074</t>
  </si>
  <si>
    <t>EV-075</t>
  </si>
  <si>
    <t>EV-076</t>
  </si>
  <si>
    <t>EV-077</t>
  </si>
  <si>
    <t>EV-078</t>
  </si>
  <si>
    <t>EV-079</t>
  </si>
  <si>
    <t>EV-080</t>
  </si>
  <si>
    <t>EV-081</t>
  </si>
  <si>
    <t>EV-082</t>
  </si>
  <si>
    <t>EV-083</t>
  </si>
  <si>
    <t>EV-084</t>
  </si>
  <si>
    <t>EV-085</t>
  </si>
  <si>
    <t>EV-086</t>
  </si>
  <si>
    <t>EV-087</t>
  </si>
  <si>
    <t>EV-088</t>
  </si>
  <si>
    <t>EV-089</t>
  </si>
  <si>
    <t>EV-090</t>
  </si>
  <si>
    <t>EV-091</t>
  </si>
  <si>
    <t>EV-092</t>
  </si>
  <si>
    <t>EV-093</t>
  </si>
  <si>
    <t>EV-094</t>
  </si>
  <si>
    <t>EV-095</t>
  </si>
  <si>
    <t>EV-096</t>
  </si>
  <si>
    <t>EV-097</t>
  </si>
  <si>
    <t>EV-098</t>
  </si>
  <si>
    <t>EV-099</t>
  </si>
  <si>
    <t>EV-100</t>
  </si>
  <si>
    <t>CMS Emergency Preparedness Provider / Supplier Guide</t>
  </si>
  <si>
    <t>Regulatory Citation</t>
  </si>
  <si>
    <t>Typical Review Cycle</t>
  </si>
  <si>
    <t>Typical Training Cycle</t>
  </si>
  <si>
    <t>Typical Testing Cycle</t>
  </si>
  <si>
    <t>Religious Nonmedical Health Care Institution (RNHCI)</t>
  </si>
  <si>
    <t>42 CFR §403.748</t>
  </si>
  <si>
    <t>Every 2 years</t>
  </si>
  <si>
    <t>Annual exercise cycle</t>
  </si>
  <si>
    <t>Ambulatory Surgical Center (ASC)</t>
  </si>
  <si>
    <t>42 CFR §416.54</t>
  </si>
  <si>
    <t>Hospice</t>
  </si>
  <si>
    <t>42 CFR §418.113</t>
  </si>
  <si>
    <t>Varies by inpatient/home-based status</t>
  </si>
  <si>
    <t>Psychiatric Residential Treatment Facility (PRTF)</t>
  </si>
  <si>
    <t>42 CFR §441.184</t>
  </si>
  <si>
    <t>PACE Organization</t>
  </si>
  <si>
    <t>42 CFR §460.84</t>
  </si>
  <si>
    <t>Hospital</t>
  </si>
  <si>
    <t>42 CFR §482.15</t>
  </si>
  <si>
    <t>Two exercises annually</t>
  </si>
  <si>
    <t>Hospital Transplant Program</t>
  </si>
  <si>
    <t>42 CFR §482.78</t>
  </si>
  <si>
    <t>Included in hospital program</t>
  </si>
  <si>
    <t>Included in hospital exercises</t>
  </si>
  <si>
    <t>Long-Term Care Facility</t>
  </si>
  <si>
    <t>42 CFR §483.73</t>
  </si>
  <si>
    <t>Annually</t>
  </si>
  <si>
    <t>ICF/IID</t>
  </si>
  <si>
    <t>42 CFR §483.475</t>
  </si>
  <si>
    <t>Home Health Agency</t>
  </si>
  <si>
    <t>42 CFR §484.102</t>
  </si>
  <si>
    <t>Comprehensive Outpatient Rehabilitation Facility (CORF)</t>
  </si>
  <si>
    <t>42 CFR §485.68</t>
  </si>
  <si>
    <t>Critical Access Hospital (CAH)</t>
  </si>
  <si>
    <t>42 CFR §485.625</t>
  </si>
  <si>
    <t>Outpatient PT/SLP Organization</t>
  </si>
  <si>
    <t>42 CFR §485.727</t>
  </si>
  <si>
    <t>Community Mental Health Center (CMHC)</t>
  </si>
  <si>
    <t>42 CFR §485.920</t>
  </si>
  <si>
    <t>Organ Procurement Organization (OPO)</t>
  </si>
  <si>
    <t>42 CFR §486.360</t>
  </si>
  <si>
    <t>Rural Health Clinic / FQHC</t>
  </si>
  <si>
    <t>42 CFR §491.12</t>
  </si>
  <si>
    <t>End-Stage Renal Disease Facility</t>
  </si>
  <si>
    <t>42 CFR §494.62</t>
  </si>
  <si>
    <t>Provider-specific variations are summarized for planning use. Always validate the precise regulation, Appendix Z notes, and current CMS guidance for the selected certification type.</t>
  </si>
  <si>
    <t>Assessment Status</t>
  </si>
  <si>
    <t>Priority</t>
  </si>
  <si>
    <t>Yes/No</t>
  </si>
  <si>
    <t>CAP Status</t>
  </si>
  <si>
    <t>Critical</t>
  </si>
  <si>
    <t>Yes</t>
  </si>
  <si>
    <t>High</t>
  </si>
  <si>
    <t>No</t>
  </si>
  <si>
    <t>In Progress</t>
  </si>
  <si>
    <t>Moderate</t>
  </si>
  <si>
    <t>Pending Validation</t>
  </si>
  <si>
    <t>Low</t>
  </si>
  <si>
    <t>Closed</t>
  </si>
  <si>
    <t>Not Applicable</t>
  </si>
  <si>
    <t>On Hold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</si>
</sst>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6">
    <font>
      <sz val="11"/>
      <name val="Carlito"/>
    </font>
    <font>
      <b/>
      <sz val="18"/>
      <color rgb="FFFFFFFF"/>
      <name val="Carlito"/>
    </font>
    <font>
      <b/>
      <sz val="12"/>
      <color rgb="FFFFFFFF"/>
      <name val="Carlito"/>
    </font>
    <font>
      <b/>
      <sz val="11"/>
      <color rgb="FF17365D"/>
      <name val="Carlito"/>
    </font>
    <font>
      <sz val="11"/>
      <color rgb="FF595959"/>
      <name val="Carlito"/>
    </font>
    <font>
      <b/>
      <sz val="10"/>
      <color rgb="FFFFFFFF"/>
      <name val="Carlito"/>
    </font>
  </fonts>
  <fills count="7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2F75B5"/>
      </patternFill>
    </fill>
    <fill>
      <patternFill patternType="solid">
        <fgColor rgb="FFD9EAF7"/>
      </patternFill>
    </fill>
    <fill>
      <patternFill patternType="solid">
        <fgColor rgb="FFFFF2CC"/>
      </patternFill>
    </fill>
    <fill>
      <patternFill patternType="solid">
        <fgColor rgb="FFE7E6E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4" fillId="5" borderId="0" xfId="0" applyFont="1" applyFill="1" applyAlignment="1">
      <alignment vertical="top" wrapText="1"/>
    </xf>
    <xf numFmtId="0" fontId="5" fillId="2" borderId="0" xfId="0" applyFont="1" applyFill="1" applyAlignment="1">
      <alignment horizontal="center" vertical="center" wrapText="1"/>
    </xf>
    <xf numFmtId="0" fontId="0" fillId="0" borderId="0" xfId="0" applyAlignment="1">
      <alignment vertical="top"/>
    </xf>
    <xf numFmtId="0" fontId="2" fillId="3" borderId="0" xfId="0" applyFont="1" applyFill="1" applyAlignment="1">
      <alignment horizontal="left" vertical="top"/>
    </xf>
    <xf numFmtId="0" fontId="3" fillId="4" borderId="0" xfId="0" applyFont="1" applyFill="1" applyAlignment="1">
      <alignment vertical="top" wrapText="1"/>
    </xf>
    <xf numFmtId="0" fontId="3" fillId="4" borderId="0" xfId="0" applyFont="1" applyFill="1" applyAlignment="1">
      <alignment horizontal="center" vertical="top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/>
    </xf>
    <xf numFmtId="0" fontId="5" fillId="2" borderId="0" xfId="0" applyFont="1" applyFill="1" applyAlignment="1">
      <alignment horizontal="center" vertical="top" wrapText="1"/>
    </xf>
    <xf numFmtId="9" fontId="0" fillId="0" borderId="0" xfId="0" applyNumberFormat="1" applyAlignment="1">
      <alignment vertical="top"/>
    </xf>
    <xf numFmtId="164" fontId="0" fillId="0" borderId="0" xfId="0" applyNumberFormat="1" applyAlignment="1">
      <alignment vertical="top" wrapText="1"/>
    </xf>
    <xf numFmtId="0" fontId="1" fillId="2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4" fillId="5" borderId="0" xfId="0" applyFont="1" applyFill="1" applyAlignment="1">
      <alignment vertical="top" wrapText="1"/>
    </xf>
    <xf numFmtId="0" fontId="2" fillId="3" borderId="0" xfId="0" applyFont="1" applyFill="1" applyAlignment="1">
      <alignment horizontal="left" vertical="center"/>
    </xf>
    <xf numFmtId="0" fontId="4" fillId="6" borderId="0" xfId="0" applyFont="1" applyFill="1" applyAlignment="1">
      <alignment vertical="top" wrapText="1"/>
    </xf>
  </cellXfs>
  <cellStyles count="1">
    <cellStyle name="Normal" xfId="0" builtinId="0"/>
  </cellStyles>
  <dxfs count="12">
    <dxf>
      <fill>
        <patternFill patternType="solid">
          <bgColor rgb="FFE2F0D9"/>
        </patternFill>
      </fill>
    </dxf>
    <dxf>
      <font>
        <b/>
        <color rgb="FFC00000"/>
      </font>
      <fill>
        <patternFill patternType="solid">
          <bgColor rgb="FFF4CC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ont>
        <b/>
      </font>
      <fill>
        <patternFill patternType="solid">
          <bgColor rgb="FFF4B183"/>
        </patternFill>
      </fill>
    </dxf>
    <dxf>
      <font>
        <b/>
        <color rgb="FFFFFFFF"/>
      </font>
      <fill>
        <patternFill patternType="solid">
          <bgColor rgb="FFC00000"/>
        </patternFill>
      </fill>
    </dxf>
    <dxf>
      <font>
        <b/>
        <color rgb="FF7F0000"/>
      </font>
      <fill>
        <patternFill patternType="solid">
          <bgColor rgb="FFF4B183"/>
        </patternFill>
      </fill>
    </dxf>
    <dxf>
      <font>
        <b/>
        <color rgb="FFFFFFFF"/>
      </font>
      <fill>
        <patternFill patternType="solid">
          <bgColor rgb="FFC00000"/>
        </patternFill>
      </fill>
    </dxf>
    <dxf>
      <font>
        <color rgb="FF595959"/>
      </font>
      <fill>
        <patternFill patternType="solid">
          <bgColor rgb="FFE7E6E6"/>
        </patternFill>
      </fill>
    </dxf>
    <dxf>
      <font>
        <b/>
        <color rgb="FFC00000"/>
      </font>
      <fill>
        <patternFill patternType="solid">
          <bgColor rgb="FFF4CCCC"/>
        </patternFill>
      </fill>
    </dxf>
    <dxf>
      <font>
        <color rgb="FF7F6000"/>
      </font>
      <fill>
        <patternFill patternType="solid">
          <bgColor rgb="FFFFF2CC"/>
        </patternFill>
      </fill>
    </dxf>
    <dxf>
      <font>
        <color rgb="FF375623"/>
      </font>
      <fill>
        <patternFill patternType="solid">
          <bgColor rgb="FFE2F0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en-US"/>
              <a:t>Readiness by Domain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Applicable Items</c:v>
          </c:tx>
          <c:invertIfNegative val="1"/>
          <c:cat>
            <c:strRef>
              <c:f>Dashboard!$D$6:$D$12</c:f>
              <c:strCache>
                <c:ptCount val="7"/>
                <c:pt idx="0">
                  <c:v>Program Foundation</c:v>
                </c:pt>
                <c:pt idx="1">
                  <c:v>Emergency Plan</c:v>
                </c:pt>
                <c:pt idx="2">
                  <c:v>Policies &amp; Procedures</c:v>
                </c:pt>
                <c:pt idx="3">
                  <c:v>Communication Plan</c:v>
                </c:pt>
                <c:pt idx="4">
                  <c:v>Training &amp; Testing</c:v>
                </c:pt>
                <c:pt idx="5">
                  <c:v>Emergency Power</c:v>
                </c:pt>
                <c:pt idx="6">
                  <c:v>Integrated Systems</c:v>
                </c:pt>
              </c:strCache>
            </c:strRef>
          </c:cat>
          <c:val>
            <c:numRef>
              <c:f>Dashboard!$E$6:$E$12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E0-4B49-ACF9-45DC9948A80D}"/>
            </c:ext>
          </c:extLst>
        </c:ser>
        <c:ser>
          <c:idx val="1"/>
          <c:order val="1"/>
          <c:tx>
            <c:v>Readiness Score</c:v>
          </c:tx>
          <c:invertIfNegative val="1"/>
          <c:cat>
            <c:strRef>
              <c:f>Dashboard!$D$6:$D$12</c:f>
              <c:strCache>
                <c:ptCount val="7"/>
                <c:pt idx="0">
                  <c:v>Program Foundation</c:v>
                </c:pt>
                <c:pt idx="1">
                  <c:v>Emergency Plan</c:v>
                </c:pt>
                <c:pt idx="2">
                  <c:v>Policies &amp; Procedures</c:v>
                </c:pt>
                <c:pt idx="3">
                  <c:v>Communication Plan</c:v>
                </c:pt>
                <c:pt idx="4">
                  <c:v>Training &amp; Testing</c:v>
                </c:pt>
                <c:pt idx="5">
                  <c:v>Emergency Power</c:v>
                </c:pt>
                <c:pt idx="6">
                  <c:v>Integrated Systems</c:v>
                </c:pt>
              </c:strCache>
            </c:strRef>
          </c:cat>
          <c:val>
            <c:numRef>
              <c:f>Dashboard!$F$6:$F$12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E0-4B49-ACF9-45DC9948A8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13</xdr:row>
      <xdr:rowOff>0</xdr:rowOff>
    </xdr:from>
    <xdr:to>
      <xdr:col>11</xdr:col>
      <xdr:colOff>0</xdr:colOff>
      <xdr:row>31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AppendixZAssessment" displayName="AppendixZAssessment" ref="A1:P43">
  <tableColumns count="16">
    <tableColumn id="1" xr3:uid="{00000000-0010-0000-0000-000001000000}" name="Domain"/>
    <tableColumn id="2" xr3:uid="{00000000-0010-0000-0000-000002000000}" name="E-Tag"/>
    <tableColumn id="3" xr3:uid="{00000000-0010-0000-0000-000003000000}" name="Requirement Area"/>
    <tableColumn id="4" xr3:uid="{00000000-0010-0000-0000-000004000000}" name="Readiness Question / Requirement Summary"/>
    <tableColumn id="5" xr3:uid="{00000000-0010-0000-0000-000005000000}" name="Typical Applicability"/>
    <tableColumn id="6" xr3:uid="{00000000-0010-0000-0000-000006000000}" name="Applicable?"/>
    <tableColumn id="7" xr3:uid="{00000000-0010-0000-0000-000007000000}" name="Status"/>
    <tableColumn id="8" xr3:uid="{00000000-0010-0000-0000-000008000000}" name="Score"/>
    <tableColumn id="9" xr3:uid="{00000000-0010-0000-0000-000009000000}" name="Evidence Reviewed / Location"/>
    <tableColumn id="10" xr3:uid="{00000000-0010-0000-0000-00000A000000}" name="Findings / Gap Description"/>
    <tableColumn id="11" xr3:uid="{00000000-0010-0000-0000-00000B000000}" name="Risk Priority"/>
    <tableColumn id="12" xr3:uid="{00000000-0010-0000-0000-00000C000000}" name="Corrective Action"/>
    <tableColumn id="13" xr3:uid="{00000000-0010-0000-0000-00000D000000}" name="Owner"/>
    <tableColumn id="14" xr3:uid="{00000000-0010-0000-0000-00000E000000}" name="Target Date"/>
    <tableColumn id="15" xr3:uid="{00000000-0010-0000-0000-00000F000000}" name="Validation Date"/>
    <tableColumn id="16" xr3:uid="{00000000-0010-0000-0000-000010000000}" name="Assessor Note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CorrectiveActionTable" displayName="CorrectiveActionTable" ref="A1:L101">
  <tableColumns count="12">
    <tableColumn id="1" xr3:uid="{00000000-0010-0000-0100-000001000000}" name="CAP ID"/>
    <tableColumn id="2" xr3:uid="{00000000-0010-0000-0100-000002000000}" name="E-Tag"/>
    <tableColumn id="3" xr3:uid="{00000000-0010-0000-0100-000003000000}" name="Gap / Deficiency"/>
    <tableColumn id="4" xr3:uid="{00000000-0010-0000-0100-000004000000}" name="Risk Priority"/>
    <tableColumn id="5" xr3:uid="{00000000-0010-0000-0100-000005000000}" name="Corrective Action"/>
    <tableColumn id="6" xr3:uid="{00000000-0010-0000-0100-000006000000}" name="Responsible Owner"/>
    <tableColumn id="7" xr3:uid="{00000000-0010-0000-0100-000007000000}" name="Target Date"/>
    <tableColumn id="8" xr3:uid="{00000000-0010-0000-0100-000008000000}" name="Status"/>
    <tableColumn id="9" xr3:uid="{00000000-0010-0000-0100-000009000000}" name="Validation Method"/>
    <tableColumn id="10" xr3:uid="{00000000-0010-0000-0100-00000A000000}" name="Validation Date"/>
    <tableColumn id="11" xr3:uid="{00000000-0010-0000-0100-00000B000000}" name="Effectiveness Verified?"/>
    <tableColumn id="12" xr3:uid="{00000000-0010-0000-0100-00000C000000}" name="Closure Note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videnceIndexTable" displayName="EvidenceIndexTable" ref="A1:K101">
  <tableColumns count="11">
    <tableColumn id="1" xr3:uid="{00000000-0010-0000-0200-000001000000}" name="Evidence ID"/>
    <tableColumn id="2" xr3:uid="{00000000-0010-0000-0200-000002000000}" name="E-Tag(s) Supported"/>
    <tableColumn id="3" xr3:uid="{00000000-0010-0000-0200-000003000000}" name="Document / Record Title"/>
    <tableColumn id="4" xr3:uid="{00000000-0010-0000-0200-000004000000}" name="Evidence Type"/>
    <tableColumn id="5" xr3:uid="{00000000-0010-0000-0200-000005000000}" name="Owner / Department"/>
    <tableColumn id="6" xr3:uid="{00000000-0010-0000-0200-000006000000}" name="Storage Location / Link"/>
    <tableColumn id="7" xr3:uid="{00000000-0010-0000-0200-000007000000}" name="Effective Date"/>
    <tableColumn id="8" xr3:uid="{00000000-0010-0000-0200-000008000000}" name="Last Review Date"/>
    <tableColumn id="9" xr3:uid="{00000000-0010-0000-0200-000009000000}" name="Next Review Due"/>
    <tableColumn id="10" xr3:uid="{00000000-0010-0000-0200-00000A000000}" name="Current?"/>
    <tableColumn id="11" xr3:uid="{00000000-0010-0000-0200-00000B000000}" name="Notes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roviderGuideTable" displayName="ProviderGuideTable" ref="A4:E21">
  <tableColumns count="5">
    <tableColumn id="1" xr3:uid="{00000000-0010-0000-0300-000001000000}" name="Provider / Supplier Type"/>
    <tableColumn id="2" xr3:uid="{00000000-0010-0000-0300-000002000000}" name="Regulatory Citation"/>
    <tableColumn id="3" xr3:uid="{00000000-0010-0000-0300-000003000000}" name="Typical Review Cycle"/>
    <tableColumn id="4" xr3:uid="{00000000-0010-0000-0300-000004000000}" name="Typical Training Cycle"/>
    <tableColumn id="5" xr3:uid="{00000000-0010-0000-0300-000005000000}" name="Typical Testing Cycl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00"/>
  <sheetViews>
    <sheetView tabSelected="1" workbookViewId="0">
      <selection sqref="A1:H2"/>
    </sheetView>
  </sheetViews>
  <sheetFormatPr defaultRowHeight="13.8"/>
  <cols>
    <col min="1" max="1" width="24" customWidth="1"/>
    <col min="2" max="2" width="32" customWidth="1"/>
    <col min="3" max="3" width="4" customWidth="1"/>
    <col min="4" max="4" width="5" customWidth="1"/>
    <col min="5" max="8" width="22" customWidth="1"/>
  </cols>
  <sheetData>
    <row r="1" spans="1:26" ht="24" customHeight="1">
      <c r="A1" s="13" t="s">
        <v>0</v>
      </c>
      <c r="B1" s="13"/>
      <c r="C1" s="13"/>
      <c r="D1" s="13"/>
      <c r="E1" s="13"/>
      <c r="F1" s="13"/>
      <c r="G1" s="13"/>
      <c r="H1" s="1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4" customHeight="1">
      <c r="A2" s="13"/>
      <c r="B2" s="13"/>
      <c r="C2" s="13"/>
      <c r="D2" s="13"/>
      <c r="E2" s="13"/>
      <c r="F2" s="13"/>
      <c r="G2" s="13"/>
      <c r="H2" s="1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6">
      <c r="A4" s="5" t="s">
        <v>1</v>
      </c>
      <c r="B4" s="5"/>
      <c r="C4" s="4"/>
      <c r="D4" s="14" t="s">
        <v>2</v>
      </c>
      <c r="E4" s="14"/>
      <c r="F4" s="14"/>
      <c r="G4" s="14"/>
      <c r="H4" s="1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41.4">
      <c r="A5" s="6" t="s">
        <v>3</v>
      </c>
      <c r="B5" s="4"/>
      <c r="C5" s="4"/>
      <c r="D5" s="7" t="s">
        <v>4</v>
      </c>
      <c r="E5" s="8" t="s">
        <v>5</v>
      </c>
      <c r="F5" s="8"/>
      <c r="G5" s="8"/>
      <c r="H5" s="8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55.2">
      <c r="A6" s="6" t="s">
        <v>6</v>
      </c>
      <c r="B6" s="4"/>
      <c r="C6" s="4"/>
      <c r="D6" s="7" t="s">
        <v>7</v>
      </c>
      <c r="E6" s="8" t="s">
        <v>8</v>
      </c>
      <c r="F6" s="8"/>
      <c r="G6" s="8"/>
      <c r="H6" s="8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41.4">
      <c r="A7" s="6" t="s">
        <v>9</v>
      </c>
      <c r="B7" s="4"/>
      <c r="C7" s="4"/>
      <c r="D7" s="7" t="s">
        <v>10</v>
      </c>
      <c r="E7" s="8" t="s">
        <v>11</v>
      </c>
      <c r="F7" s="8"/>
      <c r="G7" s="8"/>
      <c r="H7" s="8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41.4">
      <c r="A8" s="6" t="s">
        <v>12</v>
      </c>
      <c r="B8" s="9">
        <v>46225.58766784722</v>
      </c>
      <c r="C8" s="4"/>
      <c r="D8" s="7" t="s">
        <v>13</v>
      </c>
      <c r="E8" s="8" t="s">
        <v>14</v>
      </c>
      <c r="F8" s="8"/>
      <c r="G8" s="8"/>
      <c r="H8" s="8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41.4">
      <c r="A9" s="6" t="s">
        <v>15</v>
      </c>
      <c r="B9" s="4"/>
      <c r="C9" s="4"/>
      <c r="D9" s="7" t="s">
        <v>16</v>
      </c>
      <c r="E9" s="8" t="s">
        <v>17</v>
      </c>
      <c r="F9" s="8"/>
      <c r="G9" s="8"/>
      <c r="H9" s="8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41.4">
      <c r="A10" s="6" t="s">
        <v>18</v>
      </c>
      <c r="B10" s="4"/>
      <c r="C10" s="4"/>
      <c r="D10" s="7" t="s">
        <v>19</v>
      </c>
      <c r="E10" s="8" t="s">
        <v>20</v>
      </c>
      <c r="F10" s="8"/>
      <c r="G10" s="8"/>
      <c r="H10" s="8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41.4">
      <c r="A11" s="6" t="s">
        <v>21</v>
      </c>
      <c r="B11" s="9"/>
      <c r="C11" s="4"/>
      <c r="D11" s="7" t="s">
        <v>22</v>
      </c>
      <c r="E11" s="8" t="s">
        <v>23</v>
      </c>
      <c r="F11" s="8"/>
      <c r="G11" s="8"/>
      <c r="H11" s="8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6">
      <c r="A13" s="14" t="s">
        <v>24</v>
      </c>
      <c r="B13" s="14"/>
      <c r="C13" s="14"/>
      <c r="D13" s="14"/>
      <c r="E13" s="14"/>
      <c r="F13" s="14"/>
      <c r="G13" s="14"/>
      <c r="H13" s="1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>
      <c r="A14" s="15" t="s">
        <v>25</v>
      </c>
      <c r="B14" s="15"/>
      <c r="C14" s="15"/>
      <c r="D14" s="15"/>
      <c r="E14" s="15"/>
      <c r="F14" s="15"/>
      <c r="G14" s="15"/>
      <c r="H14" s="15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>
      <c r="A15" s="15"/>
      <c r="B15" s="15"/>
      <c r="C15" s="15"/>
      <c r="D15" s="15"/>
      <c r="E15" s="15"/>
      <c r="F15" s="15"/>
      <c r="G15" s="15"/>
      <c r="H15" s="15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>
      <c r="A16" s="15"/>
      <c r="B16" s="15"/>
      <c r="C16" s="15"/>
      <c r="D16" s="15"/>
      <c r="E16" s="15"/>
      <c r="F16" s="15"/>
      <c r="G16" s="15"/>
      <c r="H16" s="15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15"/>
      <c r="B17" s="15"/>
      <c r="C17" s="15"/>
      <c r="D17" s="15"/>
      <c r="E17" s="15"/>
      <c r="F17" s="15"/>
      <c r="G17" s="15"/>
      <c r="H17" s="15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6">
      <c r="A20" s="16" t="s">
        <v>26</v>
      </c>
      <c r="B20" s="16"/>
      <c r="C20" s="16"/>
      <c r="D20" s="16"/>
      <c r="E20" s="16"/>
      <c r="F20" s="16"/>
      <c r="G20" s="16"/>
      <c r="H20" s="16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17" t="s">
        <v>27</v>
      </c>
      <c r="B21" s="17"/>
      <c r="C21" s="17"/>
      <c r="D21" s="17"/>
      <c r="E21" s="17"/>
      <c r="F21" s="17"/>
      <c r="G21" s="17"/>
      <c r="H21" s="17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17"/>
      <c r="B22" s="17"/>
      <c r="C22" s="17"/>
      <c r="D22" s="17"/>
      <c r="E22" s="17"/>
      <c r="F22" s="17"/>
      <c r="G22" s="17"/>
      <c r="H22" s="17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17"/>
      <c r="B23" s="17"/>
      <c r="C23" s="17"/>
      <c r="D23" s="17"/>
      <c r="E23" s="17"/>
      <c r="F23" s="17"/>
      <c r="G23" s="17"/>
      <c r="H23" s="17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</sheetData>
  <mergeCells count="6">
    <mergeCell ref="A21:H23"/>
    <mergeCell ref="A1:H2"/>
    <mergeCell ref="D4:H4"/>
    <mergeCell ref="A13:H13"/>
    <mergeCell ref="A14:H17"/>
    <mergeCell ref="A20:H20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000-000000000000}">
          <x14:formula1>
            <xm:f>Lists!$I$2:$I$19</xm:f>
          </x14:formula1>
          <xm:sqref>B6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00"/>
  <sheetViews>
    <sheetView topLeftCell="A2" workbookViewId="0"/>
  </sheetViews>
  <sheetFormatPr defaultRowHeight="13.8"/>
  <cols>
    <col min="1" max="1" width="20" customWidth="1"/>
    <col min="2" max="2" width="10" customWidth="1"/>
    <col min="3" max="3" width="25" customWidth="1"/>
    <col min="4" max="4" width="52" customWidth="1"/>
    <col min="5" max="5" width="35" customWidth="1"/>
    <col min="6" max="6" width="12" customWidth="1"/>
    <col min="7" max="7" width="16" customWidth="1"/>
    <col min="8" max="8" width="10" customWidth="1"/>
    <col min="9" max="10" width="38" customWidth="1"/>
    <col min="11" max="11" width="14" customWidth="1"/>
    <col min="12" max="12" width="38" customWidth="1"/>
    <col min="13" max="13" width="18" customWidth="1"/>
    <col min="14" max="15" width="14" customWidth="1"/>
    <col min="16" max="16" width="30" customWidth="1"/>
  </cols>
  <sheetData>
    <row r="1" spans="1:26" ht="33.6" customHeight="1">
      <c r="A1" s="10" t="s">
        <v>28</v>
      </c>
      <c r="B1" s="10" t="s">
        <v>29</v>
      </c>
      <c r="C1" s="10" t="s">
        <v>30</v>
      </c>
      <c r="D1" s="10" t="s">
        <v>31</v>
      </c>
      <c r="E1" s="10" t="s">
        <v>32</v>
      </c>
      <c r="F1" s="10" t="s">
        <v>33</v>
      </c>
      <c r="G1" s="10" t="s">
        <v>34</v>
      </c>
      <c r="H1" s="10" t="s">
        <v>35</v>
      </c>
      <c r="I1" s="10" t="s">
        <v>36</v>
      </c>
      <c r="J1" s="10" t="s">
        <v>37</v>
      </c>
      <c r="K1" s="10" t="s">
        <v>38</v>
      </c>
      <c r="L1" s="10" t="s">
        <v>39</v>
      </c>
      <c r="M1" s="10" t="s">
        <v>40</v>
      </c>
      <c r="N1" s="10" t="s">
        <v>41</v>
      </c>
      <c r="O1" s="10" t="s">
        <v>42</v>
      </c>
      <c r="P1" s="10" t="s">
        <v>43</v>
      </c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69">
      <c r="A2" s="8" t="s">
        <v>44</v>
      </c>
      <c r="B2" s="8" t="s">
        <v>45</v>
      </c>
      <c r="C2" s="8" t="s">
        <v>46</v>
      </c>
      <c r="D2" s="8" t="s">
        <v>47</v>
      </c>
      <c r="E2" s="8" t="s">
        <v>48</v>
      </c>
      <c r="F2" s="8"/>
      <c r="G2" s="8" t="s">
        <v>49</v>
      </c>
      <c r="H2" s="8" t="str">
        <f t="shared" ref="H2:H43" si="0">IF(F2="No","",IF(G2="Met",1,IF(G2="Partially Met",0.5,IF(G2="Not Met",0,IF(G2="Not Applicable","",IF(G2="Not Assessed","", ""))))))</f>
        <v/>
      </c>
      <c r="I2" s="8" t="s">
        <v>50</v>
      </c>
      <c r="J2" s="8"/>
      <c r="K2" s="8"/>
      <c r="L2" s="8"/>
      <c r="M2" s="8"/>
      <c r="N2" s="12"/>
      <c r="O2" s="12"/>
      <c r="P2" s="8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55.2">
      <c r="A3" s="8" t="s">
        <v>44</v>
      </c>
      <c r="B3" s="8" t="s">
        <v>51</v>
      </c>
      <c r="C3" s="8" t="s">
        <v>52</v>
      </c>
      <c r="D3" s="8" t="s">
        <v>53</v>
      </c>
      <c r="E3" s="8" t="s">
        <v>54</v>
      </c>
      <c r="F3" s="8"/>
      <c r="G3" s="8" t="s">
        <v>49</v>
      </c>
      <c r="H3" s="8" t="str">
        <f t="shared" si="0"/>
        <v/>
      </c>
      <c r="I3" s="8" t="s">
        <v>55</v>
      </c>
      <c r="J3" s="8"/>
      <c r="K3" s="8"/>
      <c r="L3" s="8"/>
      <c r="M3" s="8"/>
      <c r="N3" s="12"/>
      <c r="O3" s="12"/>
      <c r="P3" s="8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55.2">
      <c r="A4" s="8" t="s">
        <v>44</v>
      </c>
      <c r="B4" s="8" t="s">
        <v>56</v>
      </c>
      <c r="C4" s="8" t="s">
        <v>57</v>
      </c>
      <c r="D4" s="8" t="s">
        <v>58</v>
      </c>
      <c r="E4" s="8" t="s">
        <v>59</v>
      </c>
      <c r="F4" s="8"/>
      <c r="G4" s="8" t="s">
        <v>49</v>
      </c>
      <c r="H4" s="8" t="str">
        <f t="shared" si="0"/>
        <v/>
      </c>
      <c r="I4" s="8" t="s">
        <v>60</v>
      </c>
      <c r="J4" s="8"/>
      <c r="K4" s="8"/>
      <c r="L4" s="8"/>
      <c r="M4" s="8"/>
      <c r="N4" s="12"/>
      <c r="O4" s="12"/>
      <c r="P4" s="8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55.2">
      <c r="A5" s="8" t="s">
        <v>61</v>
      </c>
      <c r="B5" s="8" t="s">
        <v>62</v>
      </c>
      <c r="C5" s="8" t="s">
        <v>63</v>
      </c>
      <c r="D5" s="8" t="s">
        <v>64</v>
      </c>
      <c r="E5" s="8" t="s">
        <v>65</v>
      </c>
      <c r="F5" s="8"/>
      <c r="G5" s="8" t="s">
        <v>49</v>
      </c>
      <c r="H5" s="8" t="str">
        <f t="shared" si="0"/>
        <v/>
      </c>
      <c r="I5" s="8" t="s">
        <v>66</v>
      </c>
      <c r="J5" s="8"/>
      <c r="K5" s="8"/>
      <c r="L5" s="8"/>
      <c r="M5" s="8"/>
      <c r="N5" s="12"/>
      <c r="O5" s="12"/>
      <c r="P5" s="8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55.2">
      <c r="A6" s="8" t="s">
        <v>61</v>
      </c>
      <c r="B6" s="8" t="s">
        <v>67</v>
      </c>
      <c r="C6" s="8" t="s">
        <v>68</v>
      </c>
      <c r="D6" s="8" t="s">
        <v>69</v>
      </c>
      <c r="E6" s="8" t="s">
        <v>54</v>
      </c>
      <c r="F6" s="8"/>
      <c r="G6" s="8" t="s">
        <v>49</v>
      </c>
      <c r="H6" s="8" t="str">
        <f t="shared" si="0"/>
        <v/>
      </c>
      <c r="I6" s="8" t="s">
        <v>70</v>
      </c>
      <c r="J6" s="8"/>
      <c r="K6" s="8"/>
      <c r="L6" s="8"/>
      <c r="M6" s="8"/>
      <c r="N6" s="12"/>
      <c r="O6" s="12"/>
      <c r="P6" s="8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82.8">
      <c r="A7" s="8" t="s">
        <v>61</v>
      </c>
      <c r="B7" s="8" t="s">
        <v>71</v>
      </c>
      <c r="C7" s="8" t="s">
        <v>72</v>
      </c>
      <c r="D7" s="8" t="s">
        <v>73</v>
      </c>
      <c r="E7" s="8" t="s">
        <v>65</v>
      </c>
      <c r="F7" s="8"/>
      <c r="G7" s="8" t="s">
        <v>49</v>
      </c>
      <c r="H7" s="8" t="str">
        <f t="shared" si="0"/>
        <v/>
      </c>
      <c r="I7" s="8" t="s">
        <v>74</v>
      </c>
      <c r="J7" s="8"/>
      <c r="K7" s="8"/>
      <c r="L7" s="8"/>
      <c r="M7" s="8"/>
      <c r="N7" s="12"/>
      <c r="O7" s="12"/>
      <c r="P7" s="8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69">
      <c r="A8" s="8" t="s">
        <v>61</v>
      </c>
      <c r="B8" s="8" t="s">
        <v>75</v>
      </c>
      <c r="C8" s="8" t="s">
        <v>76</v>
      </c>
      <c r="D8" s="8" t="s">
        <v>77</v>
      </c>
      <c r="E8" s="8" t="s">
        <v>78</v>
      </c>
      <c r="F8" s="8"/>
      <c r="G8" s="8" t="s">
        <v>49</v>
      </c>
      <c r="H8" s="8" t="str">
        <f t="shared" si="0"/>
        <v/>
      </c>
      <c r="I8" s="8" t="s">
        <v>79</v>
      </c>
      <c r="J8" s="8"/>
      <c r="K8" s="8"/>
      <c r="L8" s="8"/>
      <c r="M8" s="8"/>
      <c r="N8" s="12"/>
      <c r="O8" s="12"/>
      <c r="P8" s="8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69">
      <c r="A9" s="8" t="s">
        <v>61</v>
      </c>
      <c r="B9" s="8" t="s">
        <v>80</v>
      </c>
      <c r="C9" s="8" t="s">
        <v>81</v>
      </c>
      <c r="D9" s="8" t="s">
        <v>82</v>
      </c>
      <c r="E9" s="8" t="s">
        <v>83</v>
      </c>
      <c r="F9" s="8"/>
      <c r="G9" s="8" t="s">
        <v>49</v>
      </c>
      <c r="H9" s="8" t="str">
        <f t="shared" si="0"/>
        <v/>
      </c>
      <c r="I9" s="8" t="s">
        <v>84</v>
      </c>
      <c r="J9" s="8"/>
      <c r="K9" s="8"/>
      <c r="L9" s="8"/>
      <c r="M9" s="8"/>
      <c r="N9" s="12"/>
      <c r="O9" s="12"/>
      <c r="P9" s="8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69">
      <c r="A10" s="8" t="s">
        <v>61</v>
      </c>
      <c r="B10" s="8" t="s">
        <v>85</v>
      </c>
      <c r="C10" s="8" t="s">
        <v>86</v>
      </c>
      <c r="D10" s="8" t="s">
        <v>87</v>
      </c>
      <c r="E10" s="8" t="s">
        <v>65</v>
      </c>
      <c r="F10" s="8"/>
      <c r="G10" s="8" t="s">
        <v>49</v>
      </c>
      <c r="H10" s="8" t="str">
        <f t="shared" si="0"/>
        <v/>
      </c>
      <c r="I10" s="8" t="s">
        <v>88</v>
      </c>
      <c r="J10" s="8"/>
      <c r="K10" s="8"/>
      <c r="L10" s="8"/>
      <c r="M10" s="8"/>
      <c r="N10" s="12"/>
      <c r="O10" s="12"/>
      <c r="P10" s="8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55.2">
      <c r="A11" s="8" t="s">
        <v>61</v>
      </c>
      <c r="B11" s="8" t="s">
        <v>89</v>
      </c>
      <c r="C11" s="8" t="s">
        <v>90</v>
      </c>
      <c r="D11" s="8" t="s">
        <v>91</v>
      </c>
      <c r="E11" s="8" t="s">
        <v>92</v>
      </c>
      <c r="F11" s="8"/>
      <c r="G11" s="8" t="s">
        <v>49</v>
      </c>
      <c r="H11" s="8" t="str">
        <f t="shared" si="0"/>
        <v/>
      </c>
      <c r="I11" s="8" t="s">
        <v>93</v>
      </c>
      <c r="J11" s="8"/>
      <c r="K11" s="8"/>
      <c r="L11" s="8"/>
      <c r="M11" s="8"/>
      <c r="N11" s="12"/>
      <c r="O11" s="12"/>
      <c r="P11" s="8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55.2">
      <c r="A12" s="8" t="s">
        <v>61</v>
      </c>
      <c r="B12" s="8" t="s">
        <v>94</v>
      </c>
      <c r="C12" s="8" t="s">
        <v>95</v>
      </c>
      <c r="D12" s="8" t="s">
        <v>96</v>
      </c>
      <c r="E12" s="8" t="s">
        <v>97</v>
      </c>
      <c r="F12" s="8"/>
      <c r="G12" s="8" t="s">
        <v>49</v>
      </c>
      <c r="H12" s="8" t="str">
        <f t="shared" si="0"/>
        <v/>
      </c>
      <c r="I12" s="8" t="s">
        <v>98</v>
      </c>
      <c r="J12" s="8"/>
      <c r="K12" s="8"/>
      <c r="L12" s="8"/>
      <c r="M12" s="8"/>
      <c r="N12" s="12"/>
      <c r="O12" s="12"/>
      <c r="P12" s="8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55.2">
      <c r="A13" s="8" t="s">
        <v>99</v>
      </c>
      <c r="B13" s="8" t="s">
        <v>100</v>
      </c>
      <c r="C13" s="8" t="s">
        <v>101</v>
      </c>
      <c r="D13" s="8" t="s">
        <v>102</v>
      </c>
      <c r="E13" s="8" t="s">
        <v>54</v>
      </c>
      <c r="F13" s="8"/>
      <c r="G13" s="8" t="s">
        <v>49</v>
      </c>
      <c r="H13" s="8" t="str">
        <f t="shared" si="0"/>
        <v/>
      </c>
      <c r="I13" s="8" t="s">
        <v>103</v>
      </c>
      <c r="J13" s="8"/>
      <c r="K13" s="8"/>
      <c r="L13" s="8"/>
      <c r="M13" s="8"/>
      <c r="N13" s="12"/>
      <c r="O13" s="12"/>
      <c r="P13" s="8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69">
      <c r="A14" s="8" t="s">
        <v>99</v>
      </c>
      <c r="B14" s="8" t="s">
        <v>104</v>
      </c>
      <c r="C14" s="8" t="s">
        <v>105</v>
      </c>
      <c r="D14" s="8" t="s">
        <v>106</v>
      </c>
      <c r="E14" s="8" t="s">
        <v>65</v>
      </c>
      <c r="F14" s="8"/>
      <c r="G14" s="8" t="s">
        <v>49</v>
      </c>
      <c r="H14" s="8" t="str">
        <f t="shared" si="0"/>
        <v/>
      </c>
      <c r="I14" s="8" t="s">
        <v>107</v>
      </c>
      <c r="J14" s="8"/>
      <c r="K14" s="8"/>
      <c r="L14" s="8"/>
      <c r="M14" s="8"/>
      <c r="N14" s="12"/>
      <c r="O14" s="12"/>
      <c r="P14" s="8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55.2">
      <c r="A15" s="8" t="s">
        <v>99</v>
      </c>
      <c r="B15" s="8" t="s">
        <v>108</v>
      </c>
      <c r="C15" s="8" t="s">
        <v>109</v>
      </c>
      <c r="D15" s="8" t="s">
        <v>110</v>
      </c>
      <c r="E15" s="8" t="s">
        <v>54</v>
      </c>
      <c r="F15" s="8"/>
      <c r="G15" s="8" t="s">
        <v>49</v>
      </c>
      <c r="H15" s="8" t="str">
        <f t="shared" si="0"/>
        <v/>
      </c>
      <c r="I15" s="8" t="s">
        <v>111</v>
      </c>
      <c r="J15" s="8"/>
      <c r="K15" s="8"/>
      <c r="L15" s="8"/>
      <c r="M15" s="8"/>
      <c r="N15" s="12"/>
      <c r="O15" s="12"/>
      <c r="P15" s="8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96.6">
      <c r="A16" s="8" t="s">
        <v>99</v>
      </c>
      <c r="B16" s="8" t="s">
        <v>112</v>
      </c>
      <c r="C16" s="8" t="s">
        <v>113</v>
      </c>
      <c r="D16" s="8" t="s">
        <v>114</v>
      </c>
      <c r="E16" s="8" t="s">
        <v>115</v>
      </c>
      <c r="F16" s="8"/>
      <c r="G16" s="8" t="s">
        <v>49</v>
      </c>
      <c r="H16" s="8" t="str">
        <f t="shared" si="0"/>
        <v/>
      </c>
      <c r="I16" s="8" t="s">
        <v>116</v>
      </c>
      <c r="J16" s="8"/>
      <c r="K16" s="8"/>
      <c r="L16" s="8"/>
      <c r="M16" s="8"/>
      <c r="N16" s="12"/>
      <c r="O16" s="12"/>
      <c r="P16" s="8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69">
      <c r="A17" s="8" t="s">
        <v>99</v>
      </c>
      <c r="B17" s="8" t="s">
        <v>117</v>
      </c>
      <c r="C17" s="8" t="s">
        <v>118</v>
      </c>
      <c r="D17" s="8" t="s">
        <v>119</v>
      </c>
      <c r="E17" s="8" t="s">
        <v>120</v>
      </c>
      <c r="F17" s="8"/>
      <c r="G17" s="8" t="s">
        <v>49</v>
      </c>
      <c r="H17" s="8" t="str">
        <f t="shared" si="0"/>
        <v/>
      </c>
      <c r="I17" s="8" t="s">
        <v>121</v>
      </c>
      <c r="J17" s="8"/>
      <c r="K17" s="8"/>
      <c r="L17" s="8"/>
      <c r="M17" s="8"/>
      <c r="N17" s="12"/>
      <c r="O17" s="12"/>
      <c r="P17" s="8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69">
      <c r="A18" s="8" t="s">
        <v>99</v>
      </c>
      <c r="B18" s="8" t="s">
        <v>122</v>
      </c>
      <c r="C18" s="8" t="s">
        <v>123</v>
      </c>
      <c r="D18" s="8" t="s">
        <v>124</v>
      </c>
      <c r="E18" s="8" t="s">
        <v>125</v>
      </c>
      <c r="F18" s="8"/>
      <c r="G18" s="8" t="s">
        <v>49</v>
      </c>
      <c r="H18" s="8" t="str">
        <f t="shared" si="0"/>
        <v/>
      </c>
      <c r="I18" s="8" t="s">
        <v>126</v>
      </c>
      <c r="J18" s="8"/>
      <c r="K18" s="8"/>
      <c r="L18" s="8"/>
      <c r="M18" s="8"/>
      <c r="N18" s="12"/>
      <c r="O18" s="12"/>
      <c r="P18" s="8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55.2">
      <c r="A19" s="8" t="s">
        <v>99</v>
      </c>
      <c r="B19" s="8" t="s">
        <v>127</v>
      </c>
      <c r="C19" s="8" t="s">
        <v>128</v>
      </c>
      <c r="D19" s="8" t="s">
        <v>129</v>
      </c>
      <c r="E19" s="8" t="s">
        <v>130</v>
      </c>
      <c r="F19" s="8"/>
      <c r="G19" s="8" t="s">
        <v>49</v>
      </c>
      <c r="H19" s="8" t="str">
        <f t="shared" si="0"/>
        <v/>
      </c>
      <c r="I19" s="8" t="s">
        <v>131</v>
      </c>
      <c r="J19" s="8"/>
      <c r="K19" s="8"/>
      <c r="L19" s="8"/>
      <c r="M19" s="8"/>
      <c r="N19" s="12"/>
      <c r="O19" s="12"/>
      <c r="P19" s="8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55.2">
      <c r="A20" s="8" t="s">
        <v>99</v>
      </c>
      <c r="B20" s="8" t="s">
        <v>132</v>
      </c>
      <c r="C20" s="8" t="s">
        <v>133</v>
      </c>
      <c r="D20" s="8" t="s">
        <v>134</v>
      </c>
      <c r="E20" s="8" t="s">
        <v>135</v>
      </c>
      <c r="F20" s="8"/>
      <c r="G20" s="8" t="s">
        <v>49</v>
      </c>
      <c r="H20" s="8" t="str">
        <f t="shared" si="0"/>
        <v/>
      </c>
      <c r="I20" s="8" t="s">
        <v>136</v>
      </c>
      <c r="J20" s="8"/>
      <c r="K20" s="8"/>
      <c r="L20" s="8"/>
      <c r="M20" s="8"/>
      <c r="N20" s="12"/>
      <c r="O20" s="12"/>
      <c r="P20" s="8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69">
      <c r="A21" s="8" t="s">
        <v>99</v>
      </c>
      <c r="B21" s="8" t="s">
        <v>137</v>
      </c>
      <c r="C21" s="8" t="s">
        <v>138</v>
      </c>
      <c r="D21" s="8" t="s">
        <v>139</v>
      </c>
      <c r="E21" s="8" t="s">
        <v>140</v>
      </c>
      <c r="F21" s="8"/>
      <c r="G21" s="8" t="s">
        <v>49</v>
      </c>
      <c r="H21" s="8" t="str">
        <f t="shared" si="0"/>
        <v/>
      </c>
      <c r="I21" s="8" t="s">
        <v>141</v>
      </c>
      <c r="J21" s="8"/>
      <c r="K21" s="8"/>
      <c r="L21" s="8"/>
      <c r="M21" s="8"/>
      <c r="N21" s="12"/>
      <c r="O21" s="12"/>
      <c r="P21" s="8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55.2">
      <c r="A22" s="8" t="s">
        <v>99</v>
      </c>
      <c r="B22" s="8" t="s">
        <v>142</v>
      </c>
      <c r="C22" s="8" t="s">
        <v>143</v>
      </c>
      <c r="D22" s="8" t="s">
        <v>144</v>
      </c>
      <c r="E22" s="8" t="s">
        <v>125</v>
      </c>
      <c r="F22" s="8"/>
      <c r="G22" s="8" t="s">
        <v>49</v>
      </c>
      <c r="H22" s="8" t="str">
        <f t="shared" si="0"/>
        <v/>
      </c>
      <c r="I22" s="8" t="s">
        <v>145</v>
      </c>
      <c r="J22" s="8"/>
      <c r="K22" s="8"/>
      <c r="L22" s="8"/>
      <c r="M22" s="8"/>
      <c r="N22" s="12"/>
      <c r="O22" s="12"/>
      <c r="P22" s="8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55.2">
      <c r="A23" s="8" t="s">
        <v>99</v>
      </c>
      <c r="B23" s="8" t="s">
        <v>146</v>
      </c>
      <c r="C23" s="8" t="s">
        <v>147</v>
      </c>
      <c r="D23" s="8" t="s">
        <v>148</v>
      </c>
      <c r="E23" s="8" t="s">
        <v>149</v>
      </c>
      <c r="F23" s="8"/>
      <c r="G23" s="8" t="s">
        <v>49</v>
      </c>
      <c r="H23" s="8" t="str">
        <f t="shared" si="0"/>
        <v/>
      </c>
      <c r="I23" s="8" t="s">
        <v>150</v>
      </c>
      <c r="J23" s="8"/>
      <c r="K23" s="8"/>
      <c r="L23" s="8"/>
      <c r="M23" s="8"/>
      <c r="N23" s="12"/>
      <c r="O23" s="12"/>
      <c r="P23" s="8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55.2">
      <c r="A24" s="8" t="s">
        <v>99</v>
      </c>
      <c r="B24" s="8" t="s">
        <v>151</v>
      </c>
      <c r="C24" s="8" t="s">
        <v>152</v>
      </c>
      <c r="D24" s="8" t="s">
        <v>153</v>
      </c>
      <c r="E24" s="8" t="s">
        <v>154</v>
      </c>
      <c r="F24" s="8"/>
      <c r="G24" s="8" t="s">
        <v>49</v>
      </c>
      <c r="H24" s="8" t="str">
        <f t="shared" si="0"/>
        <v/>
      </c>
      <c r="I24" s="8" t="s">
        <v>155</v>
      </c>
      <c r="J24" s="8"/>
      <c r="K24" s="8"/>
      <c r="L24" s="8"/>
      <c r="M24" s="8"/>
      <c r="N24" s="12"/>
      <c r="O24" s="12"/>
      <c r="P24" s="8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55.2">
      <c r="A25" s="8" t="s">
        <v>99</v>
      </c>
      <c r="B25" s="8" t="s">
        <v>156</v>
      </c>
      <c r="C25" s="8" t="s">
        <v>157</v>
      </c>
      <c r="D25" s="8" t="s">
        <v>158</v>
      </c>
      <c r="E25" s="8" t="s">
        <v>154</v>
      </c>
      <c r="F25" s="8"/>
      <c r="G25" s="8" t="s">
        <v>49</v>
      </c>
      <c r="H25" s="8" t="str">
        <f t="shared" si="0"/>
        <v/>
      </c>
      <c r="I25" s="8" t="s">
        <v>159</v>
      </c>
      <c r="J25" s="8"/>
      <c r="K25" s="8"/>
      <c r="L25" s="8"/>
      <c r="M25" s="8"/>
      <c r="N25" s="12"/>
      <c r="O25" s="12"/>
      <c r="P25" s="8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69">
      <c r="A26" s="8" t="s">
        <v>99</v>
      </c>
      <c r="B26" s="8" t="s">
        <v>160</v>
      </c>
      <c r="C26" s="8" t="s">
        <v>161</v>
      </c>
      <c r="D26" s="8" t="s">
        <v>162</v>
      </c>
      <c r="E26" s="8" t="s">
        <v>163</v>
      </c>
      <c r="F26" s="8"/>
      <c r="G26" s="8" t="s">
        <v>49</v>
      </c>
      <c r="H26" s="8" t="str">
        <f t="shared" si="0"/>
        <v/>
      </c>
      <c r="I26" s="8" t="s">
        <v>164</v>
      </c>
      <c r="J26" s="8"/>
      <c r="K26" s="8"/>
      <c r="L26" s="8"/>
      <c r="M26" s="8"/>
      <c r="N26" s="12"/>
      <c r="O26" s="12"/>
      <c r="P26" s="8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69">
      <c r="A27" s="8" t="s">
        <v>99</v>
      </c>
      <c r="B27" s="8" t="s">
        <v>165</v>
      </c>
      <c r="C27" s="8" t="s">
        <v>166</v>
      </c>
      <c r="D27" s="8" t="s">
        <v>167</v>
      </c>
      <c r="E27" s="8" t="s">
        <v>140</v>
      </c>
      <c r="F27" s="8"/>
      <c r="G27" s="8" t="s">
        <v>49</v>
      </c>
      <c r="H27" s="8" t="str">
        <f t="shared" si="0"/>
        <v/>
      </c>
      <c r="I27" s="8" t="s">
        <v>168</v>
      </c>
      <c r="J27" s="8"/>
      <c r="K27" s="8"/>
      <c r="L27" s="8"/>
      <c r="M27" s="8"/>
      <c r="N27" s="12"/>
      <c r="O27" s="12"/>
      <c r="P27" s="8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55.2">
      <c r="A28" s="8" t="s">
        <v>99</v>
      </c>
      <c r="B28" s="8" t="s">
        <v>169</v>
      </c>
      <c r="C28" s="8" t="s">
        <v>170</v>
      </c>
      <c r="D28" s="8" t="s">
        <v>171</v>
      </c>
      <c r="E28" s="8" t="s">
        <v>59</v>
      </c>
      <c r="F28" s="8"/>
      <c r="G28" s="8" t="s">
        <v>49</v>
      </c>
      <c r="H28" s="8" t="str">
        <f t="shared" si="0"/>
        <v/>
      </c>
      <c r="I28" s="8" t="s">
        <v>172</v>
      </c>
      <c r="J28" s="8"/>
      <c r="K28" s="8"/>
      <c r="L28" s="8"/>
      <c r="M28" s="8"/>
      <c r="N28" s="12"/>
      <c r="O28" s="12"/>
      <c r="P28" s="8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55.2">
      <c r="A29" s="8" t="s">
        <v>99</v>
      </c>
      <c r="B29" s="8" t="s">
        <v>173</v>
      </c>
      <c r="C29" s="8" t="s">
        <v>174</v>
      </c>
      <c r="D29" s="8" t="s">
        <v>175</v>
      </c>
      <c r="E29" s="8" t="s">
        <v>59</v>
      </c>
      <c r="F29" s="8"/>
      <c r="G29" s="8" t="s">
        <v>49</v>
      </c>
      <c r="H29" s="8" t="str">
        <f t="shared" si="0"/>
        <v/>
      </c>
      <c r="I29" s="8" t="s">
        <v>176</v>
      </c>
      <c r="J29" s="8"/>
      <c r="K29" s="8"/>
      <c r="L29" s="8"/>
      <c r="M29" s="8"/>
      <c r="N29" s="12"/>
      <c r="O29" s="12"/>
      <c r="P29" s="8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69">
      <c r="A30" s="8" t="s">
        <v>177</v>
      </c>
      <c r="B30" s="8" t="s">
        <v>178</v>
      </c>
      <c r="C30" s="8" t="s">
        <v>179</v>
      </c>
      <c r="D30" s="8" t="s">
        <v>180</v>
      </c>
      <c r="E30" s="8" t="s">
        <v>65</v>
      </c>
      <c r="F30" s="8"/>
      <c r="G30" s="8" t="s">
        <v>49</v>
      </c>
      <c r="H30" s="8" t="str">
        <f t="shared" si="0"/>
        <v/>
      </c>
      <c r="I30" s="8" t="s">
        <v>181</v>
      </c>
      <c r="J30" s="8"/>
      <c r="K30" s="8"/>
      <c r="L30" s="8"/>
      <c r="M30" s="8"/>
      <c r="N30" s="12"/>
      <c r="O30" s="12"/>
      <c r="P30" s="8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69">
      <c r="A31" s="8" t="s">
        <v>177</v>
      </c>
      <c r="B31" s="8" t="s">
        <v>182</v>
      </c>
      <c r="C31" s="8" t="s">
        <v>183</v>
      </c>
      <c r="D31" s="8" t="s">
        <v>184</v>
      </c>
      <c r="E31" s="8" t="s">
        <v>65</v>
      </c>
      <c r="F31" s="8"/>
      <c r="G31" s="8" t="s">
        <v>49</v>
      </c>
      <c r="H31" s="8" t="str">
        <f t="shared" si="0"/>
        <v/>
      </c>
      <c r="I31" s="8" t="s">
        <v>185</v>
      </c>
      <c r="J31" s="8"/>
      <c r="K31" s="8"/>
      <c r="L31" s="8"/>
      <c r="M31" s="8"/>
      <c r="N31" s="12"/>
      <c r="O31" s="12"/>
      <c r="P31" s="8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55.2">
      <c r="A32" s="8" t="s">
        <v>177</v>
      </c>
      <c r="B32" s="8" t="s">
        <v>186</v>
      </c>
      <c r="C32" s="8" t="s">
        <v>187</v>
      </c>
      <c r="D32" s="8" t="s">
        <v>188</v>
      </c>
      <c r="E32" s="8" t="s">
        <v>65</v>
      </c>
      <c r="F32" s="8"/>
      <c r="G32" s="8" t="s">
        <v>49</v>
      </c>
      <c r="H32" s="8" t="str">
        <f t="shared" si="0"/>
        <v/>
      </c>
      <c r="I32" s="8" t="s">
        <v>189</v>
      </c>
      <c r="J32" s="8"/>
      <c r="K32" s="8"/>
      <c r="L32" s="8"/>
      <c r="M32" s="8"/>
      <c r="N32" s="12"/>
      <c r="O32" s="12"/>
      <c r="P32" s="8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55.2">
      <c r="A33" s="8" t="s">
        <v>177</v>
      </c>
      <c r="B33" s="8" t="s">
        <v>190</v>
      </c>
      <c r="C33" s="8" t="s">
        <v>191</v>
      </c>
      <c r="D33" s="8" t="s">
        <v>192</v>
      </c>
      <c r="E33" s="8" t="s">
        <v>65</v>
      </c>
      <c r="F33" s="8"/>
      <c r="G33" s="8" t="s">
        <v>49</v>
      </c>
      <c r="H33" s="8" t="str">
        <f t="shared" si="0"/>
        <v/>
      </c>
      <c r="I33" s="8" t="s">
        <v>193</v>
      </c>
      <c r="J33" s="8"/>
      <c r="K33" s="8"/>
      <c r="L33" s="8"/>
      <c r="M33" s="8"/>
      <c r="N33" s="12"/>
      <c r="O33" s="12"/>
      <c r="P33" s="8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69">
      <c r="A34" s="8" t="s">
        <v>177</v>
      </c>
      <c r="B34" s="8" t="s">
        <v>194</v>
      </c>
      <c r="C34" s="8" t="s">
        <v>195</v>
      </c>
      <c r="D34" s="8" t="s">
        <v>196</v>
      </c>
      <c r="E34" s="8" t="s">
        <v>197</v>
      </c>
      <c r="F34" s="8"/>
      <c r="G34" s="8" t="s">
        <v>49</v>
      </c>
      <c r="H34" s="8" t="str">
        <f t="shared" si="0"/>
        <v/>
      </c>
      <c r="I34" s="8" t="s">
        <v>198</v>
      </c>
      <c r="J34" s="8"/>
      <c r="K34" s="8"/>
      <c r="L34" s="8"/>
      <c r="M34" s="8"/>
      <c r="N34" s="12"/>
      <c r="O34" s="12"/>
      <c r="P34" s="8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69">
      <c r="A35" s="8" t="s">
        <v>177</v>
      </c>
      <c r="B35" s="8" t="s">
        <v>199</v>
      </c>
      <c r="C35" s="8" t="s">
        <v>200</v>
      </c>
      <c r="D35" s="8" t="s">
        <v>201</v>
      </c>
      <c r="E35" s="8" t="s">
        <v>65</v>
      </c>
      <c r="F35" s="8"/>
      <c r="G35" s="8" t="s">
        <v>49</v>
      </c>
      <c r="H35" s="8" t="str">
        <f t="shared" si="0"/>
        <v/>
      </c>
      <c r="I35" s="8" t="s">
        <v>202</v>
      </c>
      <c r="J35" s="8"/>
      <c r="K35" s="8"/>
      <c r="L35" s="8"/>
      <c r="M35" s="8"/>
      <c r="N35" s="12"/>
      <c r="O35" s="12"/>
      <c r="P35" s="8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69">
      <c r="A36" s="8" t="s">
        <v>177</v>
      </c>
      <c r="B36" s="8" t="s">
        <v>203</v>
      </c>
      <c r="C36" s="8" t="s">
        <v>204</v>
      </c>
      <c r="D36" s="8" t="s">
        <v>205</v>
      </c>
      <c r="E36" s="8" t="s">
        <v>206</v>
      </c>
      <c r="F36" s="8"/>
      <c r="G36" s="8" t="s">
        <v>49</v>
      </c>
      <c r="H36" s="8" t="str">
        <f t="shared" si="0"/>
        <v/>
      </c>
      <c r="I36" s="8" t="s">
        <v>207</v>
      </c>
      <c r="J36" s="8"/>
      <c r="K36" s="8"/>
      <c r="L36" s="8"/>
      <c r="M36" s="8"/>
      <c r="N36" s="12"/>
      <c r="O36" s="12"/>
      <c r="P36" s="8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69">
      <c r="A37" s="8" t="s">
        <v>208</v>
      </c>
      <c r="B37" s="8" t="s">
        <v>209</v>
      </c>
      <c r="C37" s="8" t="s">
        <v>210</v>
      </c>
      <c r="D37" s="8" t="s">
        <v>211</v>
      </c>
      <c r="E37" s="8" t="s">
        <v>65</v>
      </c>
      <c r="F37" s="8"/>
      <c r="G37" s="8" t="s">
        <v>49</v>
      </c>
      <c r="H37" s="8" t="str">
        <f t="shared" si="0"/>
        <v/>
      </c>
      <c r="I37" s="8" t="s">
        <v>212</v>
      </c>
      <c r="J37" s="8"/>
      <c r="K37" s="8"/>
      <c r="L37" s="8"/>
      <c r="M37" s="8"/>
      <c r="N37" s="12"/>
      <c r="O37" s="12"/>
      <c r="P37" s="8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69">
      <c r="A38" s="8" t="s">
        <v>208</v>
      </c>
      <c r="B38" s="8" t="s">
        <v>213</v>
      </c>
      <c r="C38" s="8" t="s">
        <v>214</v>
      </c>
      <c r="D38" s="8" t="s">
        <v>215</v>
      </c>
      <c r="E38" s="8" t="s">
        <v>216</v>
      </c>
      <c r="F38" s="8"/>
      <c r="G38" s="8" t="s">
        <v>49</v>
      </c>
      <c r="H38" s="8" t="str">
        <f t="shared" si="0"/>
        <v/>
      </c>
      <c r="I38" s="8" t="s">
        <v>217</v>
      </c>
      <c r="J38" s="8"/>
      <c r="K38" s="8"/>
      <c r="L38" s="8"/>
      <c r="M38" s="8"/>
      <c r="N38" s="12"/>
      <c r="O38" s="12"/>
      <c r="P38" s="8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55.2">
      <c r="A39" s="8" t="s">
        <v>208</v>
      </c>
      <c r="B39" s="8" t="s">
        <v>218</v>
      </c>
      <c r="C39" s="8" t="s">
        <v>219</v>
      </c>
      <c r="D39" s="8" t="s">
        <v>220</v>
      </c>
      <c r="E39" s="8" t="s">
        <v>59</v>
      </c>
      <c r="F39" s="8"/>
      <c r="G39" s="8" t="s">
        <v>49</v>
      </c>
      <c r="H39" s="8" t="str">
        <f t="shared" si="0"/>
        <v/>
      </c>
      <c r="I39" s="8" t="s">
        <v>221</v>
      </c>
      <c r="J39" s="8"/>
      <c r="K39" s="8"/>
      <c r="L39" s="8"/>
      <c r="M39" s="8"/>
      <c r="N39" s="12"/>
      <c r="O39" s="12"/>
      <c r="P39" s="8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55.2">
      <c r="A40" s="8" t="s">
        <v>208</v>
      </c>
      <c r="B40" s="8" t="s">
        <v>222</v>
      </c>
      <c r="C40" s="8" t="s">
        <v>223</v>
      </c>
      <c r="D40" s="8" t="s">
        <v>224</v>
      </c>
      <c r="E40" s="8" t="s">
        <v>225</v>
      </c>
      <c r="F40" s="8"/>
      <c r="G40" s="8" t="s">
        <v>49</v>
      </c>
      <c r="H40" s="8" t="str">
        <f t="shared" si="0"/>
        <v/>
      </c>
      <c r="I40" s="8" t="s">
        <v>226</v>
      </c>
      <c r="J40" s="8"/>
      <c r="K40" s="8"/>
      <c r="L40" s="8"/>
      <c r="M40" s="8"/>
      <c r="N40" s="12"/>
      <c r="O40" s="12"/>
      <c r="P40" s="8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55.2">
      <c r="A41" s="8" t="s">
        <v>208</v>
      </c>
      <c r="B41" s="8" t="s">
        <v>227</v>
      </c>
      <c r="C41" s="8" t="s">
        <v>228</v>
      </c>
      <c r="D41" s="8" t="s">
        <v>229</v>
      </c>
      <c r="E41" s="8" t="s">
        <v>59</v>
      </c>
      <c r="F41" s="8"/>
      <c r="G41" s="8" t="s">
        <v>49</v>
      </c>
      <c r="H41" s="8" t="str">
        <f t="shared" si="0"/>
        <v/>
      </c>
      <c r="I41" s="8" t="s">
        <v>230</v>
      </c>
      <c r="J41" s="8"/>
      <c r="K41" s="8"/>
      <c r="L41" s="8"/>
      <c r="M41" s="8"/>
      <c r="N41" s="12"/>
      <c r="O41" s="12"/>
      <c r="P41" s="8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69">
      <c r="A42" s="8" t="s">
        <v>231</v>
      </c>
      <c r="B42" s="8" t="s">
        <v>232</v>
      </c>
      <c r="C42" s="8" t="s">
        <v>233</v>
      </c>
      <c r="D42" s="8" t="s">
        <v>234</v>
      </c>
      <c r="E42" s="8" t="s">
        <v>235</v>
      </c>
      <c r="F42" s="8"/>
      <c r="G42" s="8" t="s">
        <v>49</v>
      </c>
      <c r="H42" s="8" t="str">
        <f t="shared" si="0"/>
        <v/>
      </c>
      <c r="I42" s="8" t="s">
        <v>236</v>
      </c>
      <c r="J42" s="8"/>
      <c r="K42" s="8"/>
      <c r="L42" s="8"/>
      <c r="M42" s="8"/>
      <c r="N42" s="12"/>
      <c r="O42" s="12"/>
      <c r="P42" s="8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69">
      <c r="A43" s="8" t="s">
        <v>237</v>
      </c>
      <c r="B43" s="8" t="s">
        <v>238</v>
      </c>
      <c r="C43" s="8" t="s">
        <v>239</v>
      </c>
      <c r="D43" s="8" t="s">
        <v>240</v>
      </c>
      <c r="E43" s="8" t="s">
        <v>241</v>
      </c>
      <c r="F43" s="8"/>
      <c r="G43" s="8" t="s">
        <v>49</v>
      </c>
      <c r="H43" s="8" t="str">
        <f t="shared" si="0"/>
        <v/>
      </c>
      <c r="I43" s="8" t="s">
        <v>242</v>
      </c>
      <c r="J43" s="8"/>
      <c r="K43" s="8"/>
      <c r="L43" s="8"/>
      <c r="M43" s="8"/>
      <c r="N43" s="12"/>
      <c r="O43" s="12"/>
      <c r="P43" s="8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</sheetData>
  <conditionalFormatting sqref="G2:G43">
    <cfRule type="expression" dxfId="11" priority="1">
      <formula>G2="Met"</formula>
    </cfRule>
    <cfRule type="expression" dxfId="10" priority="2">
      <formula>G2="Partially Met"</formula>
    </cfRule>
    <cfRule type="expression" dxfId="9" priority="3">
      <formula>G2="Not Met"</formula>
    </cfRule>
    <cfRule type="expression" dxfId="8" priority="4">
      <formula>G2="Not Applicable"</formula>
    </cfRule>
  </conditionalFormatting>
  <conditionalFormatting sqref="H2:H43">
    <cfRule type="colorScale" priority="7">
      <colorScale>
        <cfvo type="min"/>
        <cfvo type="percentile" val="50"/>
        <cfvo type="max"/>
        <color rgb="FFF4CCCC"/>
        <color rgb="FFFFF2CC"/>
        <color rgb="FFE2F0D9"/>
      </colorScale>
    </cfRule>
  </conditionalFormatting>
  <conditionalFormatting sqref="K2:K43">
    <cfRule type="expression" dxfId="7" priority="5">
      <formula>K2="Critical"</formula>
    </cfRule>
    <cfRule type="expression" dxfId="6" priority="6">
      <formula>K2="High"</formula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xr:uid="{00000000-0002-0000-0100-000000000000}">
          <x14:formula1>
            <xm:f>Lists!$E$2:$E$3</xm:f>
          </x14:formula1>
          <xm:sqref>F2:F43</xm:sqref>
        </x14:dataValidation>
        <x14:dataValidation type="list" xr:uid="{00000000-0002-0000-0100-000001000000}">
          <x14:formula1>
            <xm:f>Lists!$A$2:$A$6</xm:f>
          </x14:formula1>
          <xm:sqref>G2:G43</xm:sqref>
        </x14:dataValidation>
        <x14:dataValidation type="list" xr:uid="{00000000-0002-0000-0100-000002000000}">
          <x14:formula1>
            <xm:f>Lists!$C$2:$C$5</xm:f>
          </x14:formula1>
          <xm:sqref>K2:K43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200"/>
  <sheetViews>
    <sheetView workbookViewId="0">
      <selection sqref="A1:H2"/>
    </sheetView>
  </sheetViews>
  <sheetFormatPr defaultRowHeight="13.8"/>
  <cols>
    <col min="1" max="1" width="30" customWidth="1"/>
    <col min="2" max="2" width="18" customWidth="1"/>
    <col min="3" max="3" width="4" customWidth="1"/>
    <col min="4" max="4" width="28" customWidth="1"/>
    <col min="5" max="5" width="16" customWidth="1"/>
    <col min="6" max="6" width="18" customWidth="1"/>
    <col min="7" max="8" width="12" customWidth="1"/>
  </cols>
  <sheetData>
    <row r="1" spans="1:26">
      <c r="A1" s="13" t="s">
        <v>243</v>
      </c>
      <c r="B1" s="13"/>
      <c r="C1" s="13"/>
      <c r="D1" s="13"/>
      <c r="E1" s="13"/>
      <c r="F1" s="13"/>
      <c r="G1" s="13"/>
      <c r="H1" s="1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>
      <c r="A2" s="13"/>
      <c r="B2" s="13"/>
      <c r="C2" s="13"/>
      <c r="D2" s="13"/>
      <c r="E2" s="13"/>
      <c r="F2" s="13"/>
      <c r="G2" s="13"/>
      <c r="H2" s="1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6">
      <c r="A4" s="10" t="s">
        <v>244</v>
      </c>
      <c r="B4" s="10" t="s">
        <v>245</v>
      </c>
      <c r="C4" s="4"/>
      <c r="D4" s="14" t="s">
        <v>246</v>
      </c>
      <c r="E4" s="14"/>
      <c r="F4" s="14"/>
      <c r="G4" s="14"/>
      <c r="H4" s="1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7.6">
      <c r="A5" s="6" t="s">
        <v>247</v>
      </c>
      <c r="B5" s="4">
        <f>COUNTIFS(Assessment!F2:F43,"Yes",Assessment!G2:G43,"&lt;&gt;Not Applicable",Assessment!G2:G43,"&lt;&gt;Not Assessed")</f>
        <v>0</v>
      </c>
      <c r="C5" s="4"/>
      <c r="D5" s="10" t="s">
        <v>28</v>
      </c>
      <c r="E5" s="10" t="s">
        <v>248</v>
      </c>
      <c r="F5" s="10" t="s">
        <v>249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>
      <c r="A6" s="6" t="s">
        <v>250</v>
      </c>
      <c r="B6" s="11">
        <f>IFERROR(SUM(Assessment!H2:H43)/COUNT(Assessment!H2:H43),0)</f>
        <v>0</v>
      </c>
      <c r="C6" s="4"/>
      <c r="D6" s="4" t="s">
        <v>44</v>
      </c>
      <c r="E6" s="4">
        <f>COUNTIFS(Assessment!A2:A43,D6,Assessment!F2:F43,"Yes",Assessment!G2:G43,"&lt;&gt;Not Applicable")</f>
        <v>0</v>
      </c>
      <c r="F6" s="11">
        <f>IFERROR(SUMIFS(Assessment!H2:H43,Assessment!A2:A43,D6,Assessment!F2:F43,"Yes")/COUNTIFS(Assessment!A2:A43,D6,Assessment!F2:F43,"Yes",Assessment!H2:H43,"&gt;=0"),0)</f>
        <v>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6" t="s">
        <v>251</v>
      </c>
      <c r="B7" s="4">
        <f>COUNTIFS(Assessment!F2:F43,"Yes",Assessment!G2:G43,"Met")</f>
        <v>0</v>
      </c>
      <c r="C7" s="4"/>
      <c r="D7" s="4" t="s">
        <v>61</v>
      </c>
      <c r="E7" s="4">
        <f>COUNTIFS(Assessment!A2:A43,D7,Assessment!F2:F43,"Yes",Assessment!G2:G43,"&lt;&gt;Not Applicable")</f>
        <v>0</v>
      </c>
      <c r="F7" s="11">
        <f>IFERROR(SUMIFS(Assessment!H2:H43,Assessment!A2:A43,D7,Assessment!F2:F43,"Yes")/COUNTIFS(Assessment!A2:A43,D7,Assessment!F2:F43,"Yes",Assessment!H2:H43,"&gt;=0"),0)</f>
        <v>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6" t="s">
        <v>252</v>
      </c>
      <c r="B8" s="4">
        <f>COUNTIFS(Assessment!F2:F43,"Yes",Assessment!G2:G43,"Partially Met")</f>
        <v>0</v>
      </c>
      <c r="C8" s="4"/>
      <c r="D8" s="4" t="s">
        <v>99</v>
      </c>
      <c r="E8" s="4">
        <f>COUNTIFS(Assessment!A2:A43,D8,Assessment!F2:F43,"Yes",Assessment!G2:G43,"&lt;&gt;Not Applicable")</f>
        <v>0</v>
      </c>
      <c r="F8" s="11">
        <f>IFERROR(SUMIFS(Assessment!H2:H43,Assessment!A2:A43,D8,Assessment!F2:F43,"Yes")/COUNTIFS(Assessment!A2:A43,D8,Assessment!F2:F43,"Yes",Assessment!H2:H43,"&gt;=0"),0)</f>
        <v>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6" t="s">
        <v>253</v>
      </c>
      <c r="B9" s="4">
        <f>COUNTIFS(Assessment!F2:F43,"Yes",Assessment!G2:G43,"Not Met")</f>
        <v>0</v>
      </c>
      <c r="C9" s="4"/>
      <c r="D9" s="4" t="s">
        <v>177</v>
      </c>
      <c r="E9" s="4">
        <f>COUNTIFS(Assessment!A2:A43,D9,Assessment!F2:F43,"Yes",Assessment!G2:G43,"&lt;&gt;Not Applicable")</f>
        <v>0</v>
      </c>
      <c r="F9" s="11">
        <f>IFERROR(SUMIFS(Assessment!H2:H43,Assessment!A2:A43,D9,Assessment!F2:F43,"Yes")/COUNTIFS(Assessment!A2:A43,D9,Assessment!F2:F43,"Yes",Assessment!H2:H43,"&gt;=0"),0)</f>
        <v>0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6" t="s">
        <v>49</v>
      </c>
      <c r="B10" s="4">
        <f>COUNTIFS(Assessment!F2:F43,"Yes",Assessment!G2:G43,"Not Assessed")</f>
        <v>0</v>
      </c>
      <c r="C10" s="4"/>
      <c r="D10" s="4" t="s">
        <v>208</v>
      </c>
      <c r="E10" s="4">
        <f>COUNTIFS(Assessment!A2:A43,D10,Assessment!F2:F43,"Yes",Assessment!G2:G43,"&lt;&gt;Not Applicable")</f>
        <v>0</v>
      </c>
      <c r="F10" s="11">
        <f>IFERROR(SUMIFS(Assessment!H2:H43,Assessment!A2:A43,D10,Assessment!F2:F43,"Yes")/COUNTIFS(Assessment!A2:A43,D10,Assessment!F2:F43,"Yes",Assessment!H2:H43,"&gt;=0"),0)</f>
        <v>0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>
      <c r="A11" s="6" t="s">
        <v>254</v>
      </c>
      <c r="B11" s="4">
        <f>COUNTIFS(Assessment!F2:F43,"Yes",Assessment!G2:G43,"&lt;&gt;Met",Assessment!K2:K43,"Critical")+COUNTIFS(Assessment!F2:F43,"Yes",Assessment!G2:G43,"&lt;&gt;Met",Assessment!K2:K43,"High")</f>
        <v>0</v>
      </c>
      <c r="C11" s="4"/>
      <c r="D11" s="4" t="s">
        <v>231</v>
      </c>
      <c r="E11" s="4">
        <f>COUNTIFS(Assessment!A2:A43,D11,Assessment!F2:F43,"Yes",Assessment!G2:G43,"&lt;&gt;Not Applicable")</f>
        <v>0</v>
      </c>
      <c r="F11" s="11">
        <f>IFERROR(SUMIFS(Assessment!H2:H43,Assessment!A2:A43,D11,Assessment!F2:F43,"Yes")/COUNTIFS(Assessment!A2:A43,D11,Assessment!F2:F43,"Yes",Assessment!H2:H43,"&gt;=0"),0)</f>
        <v>0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>
      <c r="A12" s="4"/>
      <c r="B12" s="4"/>
      <c r="C12" s="4"/>
      <c r="D12" s="4" t="s">
        <v>237</v>
      </c>
      <c r="E12" s="4">
        <f>COUNTIFS(Assessment!A2:A43,D12,Assessment!F2:F43,"Yes",Assessment!G2:G43,"&lt;&gt;Not Applicable")</f>
        <v>0</v>
      </c>
      <c r="F12" s="11">
        <f>IFERROR(SUMIFS(Assessment!H2:H43,Assessment!A2:A43,D12,Assessment!F2:F43,"Yes")/COUNTIFS(Assessment!A2:A43,D12,Assessment!F2:F43,"Yes",Assessment!H2:H43,"&gt;=0"),0)</f>
        <v>0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</sheetData>
  <mergeCells count="2">
    <mergeCell ref="A1:H2"/>
    <mergeCell ref="D4:H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00"/>
  <sheetViews>
    <sheetView workbookViewId="0"/>
  </sheetViews>
  <sheetFormatPr defaultRowHeight="13.8"/>
  <cols>
    <col min="1" max="1" width="12" customWidth="1"/>
    <col min="2" max="2" width="10" customWidth="1"/>
    <col min="3" max="3" width="38" customWidth="1"/>
    <col min="4" max="4" width="14" customWidth="1"/>
    <col min="5" max="5" width="38" customWidth="1"/>
    <col min="6" max="6" width="20" customWidth="1"/>
    <col min="7" max="7" width="14" customWidth="1"/>
    <col min="8" max="8" width="18" customWidth="1"/>
    <col min="9" max="9" width="30" customWidth="1"/>
    <col min="10" max="10" width="14" customWidth="1"/>
    <col min="11" max="11" width="18" customWidth="1"/>
    <col min="12" max="12" width="30" customWidth="1"/>
  </cols>
  <sheetData>
    <row r="1" spans="1:26" ht="26.4">
      <c r="A1" s="10" t="s">
        <v>255</v>
      </c>
      <c r="B1" s="10" t="s">
        <v>29</v>
      </c>
      <c r="C1" s="10" t="s">
        <v>256</v>
      </c>
      <c r="D1" s="10" t="s">
        <v>38</v>
      </c>
      <c r="E1" s="10" t="s">
        <v>39</v>
      </c>
      <c r="F1" s="10" t="s">
        <v>257</v>
      </c>
      <c r="G1" s="10" t="s">
        <v>41</v>
      </c>
      <c r="H1" s="10" t="s">
        <v>34</v>
      </c>
      <c r="I1" s="10" t="s">
        <v>258</v>
      </c>
      <c r="J1" s="10" t="s">
        <v>42</v>
      </c>
      <c r="K1" s="10" t="s">
        <v>259</v>
      </c>
      <c r="L1" s="10" t="s">
        <v>260</v>
      </c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>
      <c r="A2" s="8" t="s">
        <v>261</v>
      </c>
      <c r="B2" s="8"/>
      <c r="C2" s="8"/>
      <c r="D2" s="8"/>
      <c r="E2" s="8"/>
      <c r="F2" s="8"/>
      <c r="G2" s="12"/>
      <c r="H2" s="8" t="s">
        <v>262</v>
      </c>
      <c r="I2" s="8"/>
      <c r="J2" s="12"/>
      <c r="K2" s="8"/>
      <c r="L2" s="8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8" t="s">
        <v>263</v>
      </c>
      <c r="B3" s="8"/>
      <c r="C3" s="8"/>
      <c r="D3" s="8"/>
      <c r="E3" s="8"/>
      <c r="F3" s="8"/>
      <c r="G3" s="12"/>
      <c r="H3" s="8" t="s">
        <v>262</v>
      </c>
      <c r="I3" s="8"/>
      <c r="J3" s="12"/>
      <c r="K3" s="8"/>
      <c r="L3" s="8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8" t="s">
        <v>264</v>
      </c>
      <c r="B4" s="8"/>
      <c r="C4" s="8"/>
      <c r="D4" s="8"/>
      <c r="E4" s="8"/>
      <c r="F4" s="8"/>
      <c r="G4" s="12"/>
      <c r="H4" s="8" t="s">
        <v>262</v>
      </c>
      <c r="I4" s="8"/>
      <c r="J4" s="12"/>
      <c r="K4" s="8"/>
      <c r="L4" s="8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8" t="s">
        <v>265</v>
      </c>
      <c r="B5" s="8"/>
      <c r="C5" s="8"/>
      <c r="D5" s="8"/>
      <c r="E5" s="8"/>
      <c r="F5" s="8"/>
      <c r="G5" s="12"/>
      <c r="H5" s="8" t="s">
        <v>262</v>
      </c>
      <c r="I5" s="8"/>
      <c r="J5" s="12"/>
      <c r="K5" s="8"/>
      <c r="L5" s="8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>
      <c r="A6" s="8" t="s">
        <v>266</v>
      </c>
      <c r="B6" s="8"/>
      <c r="C6" s="8"/>
      <c r="D6" s="8"/>
      <c r="E6" s="8"/>
      <c r="F6" s="8"/>
      <c r="G6" s="12"/>
      <c r="H6" s="8" t="s">
        <v>262</v>
      </c>
      <c r="I6" s="8"/>
      <c r="J6" s="12"/>
      <c r="K6" s="8"/>
      <c r="L6" s="8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8" t="s">
        <v>267</v>
      </c>
      <c r="B7" s="8"/>
      <c r="C7" s="8"/>
      <c r="D7" s="8"/>
      <c r="E7" s="8"/>
      <c r="F7" s="8"/>
      <c r="G7" s="12"/>
      <c r="H7" s="8" t="s">
        <v>262</v>
      </c>
      <c r="I7" s="8"/>
      <c r="J7" s="12"/>
      <c r="K7" s="8"/>
      <c r="L7" s="8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8" t="s">
        <v>268</v>
      </c>
      <c r="B8" s="8"/>
      <c r="C8" s="8"/>
      <c r="D8" s="8"/>
      <c r="E8" s="8"/>
      <c r="F8" s="8"/>
      <c r="G8" s="12"/>
      <c r="H8" s="8" t="s">
        <v>262</v>
      </c>
      <c r="I8" s="8"/>
      <c r="J8" s="12"/>
      <c r="K8" s="8"/>
      <c r="L8" s="8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8" t="s">
        <v>269</v>
      </c>
      <c r="B9" s="8"/>
      <c r="C9" s="8"/>
      <c r="D9" s="8"/>
      <c r="E9" s="8"/>
      <c r="F9" s="8"/>
      <c r="G9" s="12"/>
      <c r="H9" s="8" t="s">
        <v>262</v>
      </c>
      <c r="I9" s="8"/>
      <c r="J9" s="12"/>
      <c r="K9" s="8"/>
      <c r="L9" s="8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8" t="s">
        <v>270</v>
      </c>
      <c r="B10" s="8"/>
      <c r="C10" s="8"/>
      <c r="D10" s="8"/>
      <c r="E10" s="8"/>
      <c r="F10" s="8"/>
      <c r="G10" s="12"/>
      <c r="H10" s="8" t="s">
        <v>262</v>
      </c>
      <c r="I10" s="8"/>
      <c r="J10" s="12"/>
      <c r="K10" s="8"/>
      <c r="L10" s="8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>
      <c r="A11" s="8" t="s">
        <v>271</v>
      </c>
      <c r="B11" s="8"/>
      <c r="C11" s="8"/>
      <c r="D11" s="8"/>
      <c r="E11" s="8"/>
      <c r="F11" s="8"/>
      <c r="G11" s="12"/>
      <c r="H11" s="8" t="s">
        <v>262</v>
      </c>
      <c r="I11" s="8"/>
      <c r="J11" s="12"/>
      <c r="K11" s="8"/>
      <c r="L11" s="8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>
      <c r="A12" s="8" t="s">
        <v>272</v>
      </c>
      <c r="B12" s="8"/>
      <c r="C12" s="8"/>
      <c r="D12" s="8"/>
      <c r="E12" s="8"/>
      <c r="F12" s="8"/>
      <c r="G12" s="12"/>
      <c r="H12" s="8" t="s">
        <v>262</v>
      </c>
      <c r="I12" s="8"/>
      <c r="J12" s="12"/>
      <c r="K12" s="8"/>
      <c r="L12" s="8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>
      <c r="A13" s="8" t="s">
        <v>273</v>
      </c>
      <c r="B13" s="8"/>
      <c r="C13" s="8"/>
      <c r="D13" s="8"/>
      <c r="E13" s="8"/>
      <c r="F13" s="8"/>
      <c r="G13" s="12"/>
      <c r="H13" s="8" t="s">
        <v>262</v>
      </c>
      <c r="I13" s="8"/>
      <c r="J13" s="12"/>
      <c r="K13" s="8"/>
      <c r="L13" s="8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>
      <c r="A14" s="8" t="s">
        <v>274</v>
      </c>
      <c r="B14" s="8"/>
      <c r="C14" s="8"/>
      <c r="D14" s="8"/>
      <c r="E14" s="8"/>
      <c r="F14" s="8"/>
      <c r="G14" s="12"/>
      <c r="H14" s="8" t="s">
        <v>262</v>
      </c>
      <c r="I14" s="8"/>
      <c r="J14" s="12"/>
      <c r="K14" s="8"/>
      <c r="L14" s="8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>
      <c r="A15" s="8" t="s">
        <v>275</v>
      </c>
      <c r="B15" s="8"/>
      <c r="C15" s="8"/>
      <c r="D15" s="8"/>
      <c r="E15" s="8"/>
      <c r="F15" s="8"/>
      <c r="G15" s="12"/>
      <c r="H15" s="8" t="s">
        <v>262</v>
      </c>
      <c r="I15" s="8"/>
      <c r="J15" s="12"/>
      <c r="K15" s="8"/>
      <c r="L15" s="8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>
      <c r="A16" s="8" t="s">
        <v>276</v>
      </c>
      <c r="B16" s="8"/>
      <c r="C16" s="8"/>
      <c r="D16" s="8"/>
      <c r="E16" s="8"/>
      <c r="F16" s="8"/>
      <c r="G16" s="12"/>
      <c r="H16" s="8" t="s">
        <v>262</v>
      </c>
      <c r="I16" s="8"/>
      <c r="J16" s="12"/>
      <c r="K16" s="8"/>
      <c r="L16" s="8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8" t="s">
        <v>277</v>
      </c>
      <c r="B17" s="8"/>
      <c r="C17" s="8"/>
      <c r="D17" s="8"/>
      <c r="E17" s="8"/>
      <c r="F17" s="8"/>
      <c r="G17" s="12"/>
      <c r="H17" s="8" t="s">
        <v>262</v>
      </c>
      <c r="I17" s="8"/>
      <c r="J17" s="12"/>
      <c r="K17" s="8"/>
      <c r="L17" s="8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>
      <c r="A18" s="8" t="s">
        <v>278</v>
      </c>
      <c r="B18" s="8"/>
      <c r="C18" s="8"/>
      <c r="D18" s="8"/>
      <c r="E18" s="8"/>
      <c r="F18" s="8"/>
      <c r="G18" s="12"/>
      <c r="H18" s="8" t="s">
        <v>262</v>
      </c>
      <c r="I18" s="8"/>
      <c r="J18" s="12"/>
      <c r="K18" s="8"/>
      <c r="L18" s="8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8" t="s">
        <v>279</v>
      </c>
      <c r="B19" s="8"/>
      <c r="C19" s="8"/>
      <c r="D19" s="8"/>
      <c r="E19" s="8"/>
      <c r="F19" s="8"/>
      <c r="G19" s="12"/>
      <c r="H19" s="8" t="s">
        <v>262</v>
      </c>
      <c r="I19" s="8"/>
      <c r="J19" s="12"/>
      <c r="K19" s="8"/>
      <c r="L19" s="8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8" t="s">
        <v>280</v>
      </c>
      <c r="B20" s="8"/>
      <c r="C20" s="8"/>
      <c r="D20" s="8"/>
      <c r="E20" s="8"/>
      <c r="F20" s="8"/>
      <c r="G20" s="12"/>
      <c r="H20" s="8" t="s">
        <v>262</v>
      </c>
      <c r="I20" s="8"/>
      <c r="J20" s="12"/>
      <c r="K20" s="8"/>
      <c r="L20" s="8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8" t="s">
        <v>281</v>
      </c>
      <c r="B21" s="8"/>
      <c r="C21" s="8"/>
      <c r="D21" s="8"/>
      <c r="E21" s="8"/>
      <c r="F21" s="8"/>
      <c r="G21" s="12"/>
      <c r="H21" s="8" t="s">
        <v>262</v>
      </c>
      <c r="I21" s="8"/>
      <c r="J21" s="12"/>
      <c r="K21" s="8"/>
      <c r="L21" s="8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8" t="s">
        <v>282</v>
      </c>
      <c r="B22" s="8"/>
      <c r="C22" s="8"/>
      <c r="D22" s="8"/>
      <c r="E22" s="8"/>
      <c r="F22" s="8"/>
      <c r="G22" s="12"/>
      <c r="H22" s="8" t="s">
        <v>262</v>
      </c>
      <c r="I22" s="8"/>
      <c r="J22" s="12"/>
      <c r="K22" s="8"/>
      <c r="L22" s="8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8" t="s">
        <v>283</v>
      </c>
      <c r="B23" s="8"/>
      <c r="C23" s="8"/>
      <c r="D23" s="8"/>
      <c r="E23" s="8"/>
      <c r="F23" s="8"/>
      <c r="G23" s="12"/>
      <c r="H23" s="8" t="s">
        <v>262</v>
      </c>
      <c r="I23" s="8"/>
      <c r="J23" s="12"/>
      <c r="K23" s="8"/>
      <c r="L23" s="8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>
      <c r="A24" s="8" t="s">
        <v>284</v>
      </c>
      <c r="B24" s="8"/>
      <c r="C24" s="8"/>
      <c r="D24" s="8"/>
      <c r="E24" s="8"/>
      <c r="F24" s="8"/>
      <c r="G24" s="12"/>
      <c r="H24" s="8" t="s">
        <v>262</v>
      </c>
      <c r="I24" s="8"/>
      <c r="J24" s="12"/>
      <c r="K24" s="8"/>
      <c r="L24" s="8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8" t="s">
        <v>285</v>
      </c>
      <c r="B25" s="8"/>
      <c r="C25" s="8"/>
      <c r="D25" s="8"/>
      <c r="E25" s="8"/>
      <c r="F25" s="8"/>
      <c r="G25" s="12"/>
      <c r="H25" s="8" t="s">
        <v>262</v>
      </c>
      <c r="I25" s="8"/>
      <c r="J25" s="12"/>
      <c r="K25" s="8"/>
      <c r="L25" s="8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8" t="s">
        <v>286</v>
      </c>
      <c r="B26" s="8"/>
      <c r="C26" s="8"/>
      <c r="D26" s="8"/>
      <c r="E26" s="8"/>
      <c r="F26" s="8"/>
      <c r="G26" s="12"/>
      <c r="H26" s="8" t="s">
        <v>262</v>
      </c>
      <c r="I26" s="8"/>
      <c r="J26" s="12"/>
      <c r="K26" s="8"/>
      <c r="L26" s="8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8" t="s">
        <v>287</v>
      </c>
      <c r="B27" s="8"/>
      <c r="C27" s="8"/>
      <c r="D27" s="8"/>
      <c r="E27" s="8"/>
      <c r="F27" s="8"/>
      <c r="G27" s="12"/>
      <c r="H27" s="8" t="s">
        <v>262</v>
      </c>
      <c r="I27" s="8"/>
      <c r="J27" s="12"/>
      <c r="K27" s="8"/>
      <c r="L27" s="8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8" t="s">
        <v>288</v>
      </c>
      <c r="B28" s="8"/>
      <c r="C28" s="8"/>
      <c r="D28" s="8"/>
      <c r="E28" s="8"/>
      <c r="F28" s="8"/>
      <c r="G28" s="12"/>
      <c r="H28" s="8" t="s">
        <v>262</v>
      </c>
      <c r="I28" s="8"/>
      <c r="J28" s="12"/>
      <c r="K28" s="8"/>
      <c r="L28" s="8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>
      <c r="A29" s="8" t="s">
        <v>289</v>
      </c>
      <c r="B29" s="8"/>
      <c r="C29" s="8"/>
      <c r="D29" s="8"/>
      <c r="E29" s="8"/>
      <c r="F29" s="8"/>
      <c r="G29" s="12"/>
      <c r="H29" s="8" t="s">
        <v>262</v>
      </c>
      <c r="I29" s="8"/>
      <c r="J29" s="12"/>
      <c r="K29" s="8"/>
      <c r="L29" s="8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>
      <c r="A30" s="8" t="s">
        <v>290</v>
      </c>
      <c r="B30" s="8"/>
      <c r="C30" s="8"/>
      <c r="D30" s="8"/>
      <c r="E30" s="8"/>
      <c r="F30" s="8"/>
      <c r="G30" s="12"/>
      <c r="H30" s="8" t="s">
        <v>262</v>
      </c>
      <c r="I30" s="8"/>
      <c r="J30" s="12"/>
      <c r="K30" s="8"/>
      <c r="L30" s="8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8" t="s">
        <v>291</v>
      </c>
      <c r="B31" s="8"/>
      <c r="C31" s="8"/>
      <c r="D31" s="8"/>
      <c r="E31" s="8"/>
      <c r="F31" s="8"/>
      <c r="G31" s="12"/>
      <c r="H31" s="8" t="s">
        <v>262</v>
      </c>
      <c r="I31" s="8"/>
      <c r="J31" s="12"/>
      <c r="K31" s="8"/>
      <c r="L31" s="8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8" t="s">
        <v>292</v>
      </c>
      <c r="B32" s="8"/>
      <c r="C32" s="8"/>
      <c r="D32" s="8"/>
      <c r="E32" s="8"/>
      <c r="F32" s="8"/>
      <c r="G32" s="12"/>
      <c r="H32" s="8" t="s">
        <v>262</v>
      </c>
      <c r="I32" s="8"/>
      <c r="J32" s="12"/>
      <c r="K32" s="8"/>
      <c r="L32" s="8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8" t="s">
        <v>293</v>
      </c>
      <c r="B33" s="8"/>
      <c r="C33" s="8"/>
      <c r="D33" s="8"/>
      <c r="E33" s="8"/>
      <c r="F33" s="8"/>
      <c r="G33" s="12"/>
      <c r="H33" s="8" t="s">
        <v>262</v>
      </c>
      <c r="I33" s="8"/>
      <c r="J33" s="12"/>
      <c r="K33" s="8"/>
      <c r="L33" s="8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8" t="s">
        <v>294</v>
      </c>
      <c r="B34" s="8"/>
      <c r="C34" s="8"/>
      <c r="D34" s="8"/>
      <c r="E34" s="8"/>
      <c r="F34" s="8"/>
      <c r="G34" s="12"/>
      <c r="H34" s="8" t="s">
        <v>262</v>
      </c>
      <c r="I34" s="8"/>
      <c r="J34" s="12"/>
      <c r="K34" s="8"/>
      <c r="L34" s="8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8" t="s">
        <v>295</v>
      </c>
      <c r="B35" s="8"/>
      <c r="C35" s="8"/>
      <c r="D35" s="8"/>
      <c r="E35" s="8"/>
      <c r="F35" s="8"/>
      <c r="G35" s="12"/>
      <c r="H35" s="8" t="s">
        <v>262</v>
      </c>
      <c r="I35" s="8"/>
      <c r="J35" s="12"/>
      <c r="K35" s="8"/>
      <c r="L35" s="8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8" t="s">
        <v>296</v>
      </c>
      <c r="B36" s="8"/>
      <c r="C36" s="8"/>
      <c r="D36" s="8"/>
      <c r="E36" s="8"/>
      <c r="F36" s="8"/>
      <c r="G36" s="12"/>
      <c r="H36" s="8" t="s">
        <v>262</v>
      </c>
      <c r="I36" s="8"/>
      <c r="J36" s="12"/>
      <c r="K36" s="8"/>
      <c r="L36" s="8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8" t="s">
        <v>297</v>
      </c>
      <c r="B37" s="8"/>
      <c r="C37" s="8"/>
      <c r="D37" s="8"/>
      <c r="E37" s="8"/>
      <c r="F37" s="8"/>
      <c r="G37" s="12"/>
      <c r="H37" s="8" t="s">
        <v>262</v>
      </c>
      <c r="I37" s="8"/>
      <c r="J37" s="12"/>
      <c r="K37" s="8"/>
      <c r="L37" s="8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8" t="s">
        <v>298</v>
      </c>
      <c r="B38" s="8"/>
      <c r="C38" s="8"/>
      <c r="D38" s="8"/>
      <c r="E38" s="8"/>
      <c r="F38" s="8"/>
      <c r="G38" s="12"/>
      <c r="H38" s="8" t="s">
        <v>262</v>
      </c>
      <c r="I38" s="8"/>
      <c r="J38" s="12"/>
      <c r="K38" s="8"/>
      <c r="L38" s="8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8" t="s">
        <v>299</v>
      </c>
      <c r="B39" s="8"/>
      <c r="C39" s="8"/>
      <c r="D39" s="8"/>
      <c r="E39" s="8"/>
      <c r="F39" s="8"/>
      <c r="G39" s="12"/>
      <c r="H39" s="8" t="s">
        <v>262</v>
      </c>
      <c r="I39" s="8"/>
      <c r="J39" s="12"/>
      <c r="K39" s="8"/>
      <c r="L39" s="8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8" t="s">
        <v>300</v>
      </c>
      <c r="B40" s="8"/>
      <c r="C40" s="8"/>
      <c r="D40" s="8"/>
      <c r="E40" s="8"/>
      <c r="F40" s="8"/>
      <c r="G40" s="12"/>
      <c r="H40" s="8" t="s">
        <v>262</v>
      </c>
      <c r="I40" s="8"/>
      <c r="J40" s="12"/>
      <c r="K40" s="8"/>
      <c r="L40" s="8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8" t="s">
        <v>301</v>
      </c>
      <c r="B41" s="8"/>
      <c r="C41" s="8"/>
      <c r="D41" s="8"/>
      <c r="E41" s="8"/>
      <c r="F41" s="8"/>
      <c r="G41" s="12"/>
      <c r="H41" s="8" t="s">
        <v>262</v>
      </c>
      <c r="I41" s="8"/>
      <c r="J41" s="12"/>
      <c r="K41" s="8"/>
      <c r="L41" s="8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8" t="s">
        <v>302</v>
      </c>
      <c r="B42" s="8"/>
      <c r="C42" s="8"/>
      <c r="D42" s="8"/>
      <c r="E42" s="8"/>
      <c r="F42" s="8"/>
      <c r="G42" s="12"/>
      <c r="H42" s="8" t="s">
        <v>262</v>
      </c>
      <c r="I42" s="8"/>
      <c r="J42" s="12"/>
      <c r="K42" s="8"/>
      <c r="L42" s="8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8" t="s">
        <v>303</v>
      </c>
      <c r="B43" s="8"/>
      <c r="C43" s="8"/>
      <c r="D43" s="8"/>
      <c r="E43" s="8"/>
      <c r="F43" s="8"/>
      <c r="G43" s="12"/>
      <c r="H43" s="8" t="s">
        <v>262</v>
      </c>
      <c r="I43" s="8"/>
      <c r="J43" s="12"/>
      <c r="K43" s="8"/>
      <c r="L43" s="8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8" t="s">
        <v>304</v>
      </c>
      <c r="B44" s="8"/>
      <c r="C44" s="8"/>
      <c r="D44" s="8"/>
      <c r="E44" s="8"/>
      <c r="F44" s="8"/>
      <c r="G44" s="12"/>
      <c r="H44" s="8" t="s">
        <v>262</v>
      </c>
      <c r="I44" s="8"/>
      <c r="J44" s="12"/>
      <c r="K44" s="8"/>
      <c r="L44" s="8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8" t="s">
        <v>305</v>
      </c>
      <c r="B45" s="8"/>
      <c r="C45" s="8"/>
      <c r="D45" s="8"/>
      <c r="E45" s="8"/>
      <c r="F45" s="8"/>
      <c r="G45" s="12"/>
      <c r="H45" s="8" t="s">
        <v>262</v>
      </c>
      <c r="I45" s="8"/>
      <c r="J45" s="12"/>
      <c r="K45" s="8"/>
      <c r="L45" s="8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8" t="s">
        <v>306</v>
      </c>
      <c r="B46" s="8"/>
      <c r="C46" s="8"/>
      <c r="D46" s="8"/>
      <c r="E46" s="8"/>
      <c r="F46" s="8"/>
      <c r="G46" s="12"/>
      <c r="H46" s="8" t="s">
        <v>262</v>
      </c>
      <c r="I46" s="8"/>
      <c r="J46" s="12"/>
      <c r="K46" s="8"/>
      <c r="L46" s="8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8" t="s">
        <v>307</v>
      </c>
      <c r="B47" s="8"/>
      <c r="C47" s="8"/>
      <c r="D47" s="8"/>
      <c r="E47" s="8"/>
      <c r="F47" s="8"/>
      <c r="G47" s="12"/>
      <c r="H47" s="8" t="s">
        <v>262</v>
      </c>
      <c r="I47" s="8"/>
      <c r="J47" s="12"/>
      <c r="K47" s="8"/>
      <c r="L47" s="8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8" t="s">
        <v>308</v>
      </c>
      <c r="B48" s="8"/>
      <c r="C48" s="8"/>
      <c r="D48" s="8"/>
      <c r="E48" s="8"/>
      <c r="F48" s="8"/>
      <c r="G48" s="12"/>
      <c r="H48" s="8" t="s">
        <v>262</v>
      </c>
      <c r="I48" s="8"/>
      <c r="J48" s="12"/>
      <c r="K48" s="8"/>
      <c r="L48" s="8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8" t="s">
        <v>309</v>
      </c>
      <c r="B49" s="8"/>
      <c r="C49" s="8"/>
      <c r="D49" s="8"/>
      <c r="E49" s="8"/>
      <c r="F49" s="8"/>
      <c r="G49" s="12"/>
      <c r="H49" s="8" t="s">
        <v>262</v>
      </c>
      <c r="I49" s="8"/>
      <c r="J49" s="12"/>
      <c r="K49" s="8"/>
      <c r="L49" s="8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8" t="s">
        <v>310</v>
      </c>
      <c r="B50" s="8"/>
      <c r="C50" s="8"/>
      <c r="D50" s="8"/>
      <c r="E50" s="8"/>
      <c r="F50" s="8"/>
      <c r="G50" s="12"/>
      <c r="H50" s="8" t="s">
        <v>262</v>
      </c>
      <c r="I50" s="8"/>
      <c r="J50" s="12"/>
      <c r="K50" s="8"/>
      <c r="L50" s="8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8" t="s">
        <v>311</v>
      </c>
      <c r="B51" s="8"/>
      <c r="C51" s="8"/>
      <c r="D51" s="8"/>
      <c r="E51" s="8"/>
      <c r="F51" s="8"/>
      <c r="G51" s="12"/>
      <c r="H51" s="8" t="s">
        <v>262</v>
      </c>
      <c r="I51" s="8"/>
      <c r="J51" s="12"/>
      <c r="K51" s="8"/>
      <c r="L51" s="8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8" t="s">
        <v>312</v>
      </c>
      <c r="B52" s="8"/>
      <c r="C52" s="8"/>
      <c r="D52" s="8"/>
      <c r="E52" s="8"/>
      <c r="F52" s="8"/>
      <c r="G52" s="12"/>
      <c r="H52" s="8" t="s">
        <v>262</v>
      </c>
      <c r="I52" s="8"/>
      <c r="J52" s="12"/>
      <c r="K52" s="8"/>
      <c r="L52" s="8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8" t="s">
        <v>313</v>
      </c>
      <c r="B53" s="8"/>
      <c r="C53" s="8"/>
      <c r="D53" s="8"/>
      <c r="E53" s="8"/>
      <c r="F53" s="8"/>
      <c r="G53" s="12"/>
      <c r="H53" s="8" t="s">
        <v>262</v>
      </c>
      <c r="I53" s="8"/>
      <c r="J53" s="12"/>
      <c r="K53" s="8"/>
      <c r="L53" s="8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8" t="s">
        <v>314</v>
      </c>
      <c r="B54" s="8"/>
      <c r="C54" s="8"/>
      <c r="D54" s="8"/>
      <c r="E54" s="8"/>
      <c r="F54" s="8"/>
      <c r="G54" s="12"/>
      <c r="H54" s="8" t="s">
        <v>262</v>
      </c>
      <c r="I54" s="8"/>
      <c r="J54" s="12"/>
      <c r="K54" s="8"/>
      <c r="L54" s="8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8" t="s">
        <v>315</v>
      </c>
      <c r="B55" s="8"/>
      <c r="C55" s="8"/>
      <c r="D55" s="8"/>
      <c r="E55" s="8"/>
      <c r="F55" s="8"/>
      <c r="G55" s="12"/>
      <c r="H55" s="8" t="s">
        <v>262</v>
      </c>
      <c r="I55" s="8"/>
      <c r="J55" s="12"/>
      <c r="K55" s="8"/>
      <c r="L55" s="8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8" t="s">
        <v>316</v>
      </c>
      <c r="B56" s="8"/>
      <c r="C56" s="8"/>
      <c r="D56" s="8"/>
      <c r="E56" s="8"/>
      <c r="F56" s="8"/>
      <c r="G56" s="12"/>
      <c r="H56" s="8" t="s">
        <v>262</v>
      </c>
      <c r="I56" s="8"/>
      <c r="J56" s="12"/>
      <c r="K56" s="8"/>
      <c r="L56" s="8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8" t="s">
        <v>317</v>
      </c>
      <c r="B57" s="8"/>
      <c r="C57" s="8"/>
      <c r="D57" s="8"/>
      <c r="E57" s="8"/>
      <c r="F57" s="8"/>
      <c r="G57" s="12"/>
      <c r="H57" s="8" t="s">
        <v>262</v>
      </c>
      <c r="I57" s="8"/>
      <c r="J57" s="12"/>
      <c r="K57" s="8"/>
      <c r="L57" s="8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8" t="s">
        <v>318</v>
      </c>
      <c r="B58" s="8"/>
      <c r="C58" s="8"/>
      <c r="D58" s="8"/>
      <c r="E58" s="8"/>
      <c r="F58" s="8"/>
      <c r="G58" s="12"/>
      <c r="H58" s="8" t="s">
        <v>262</v>
      </c>
      <c r="I58" s="8"/>
      <c r="J58" s="12"/>
      <c r="K58" s="8"/>
      <c r="L58" s="8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8" t="s">
        <v>319</v>
      </c>
      <c r="B59" s="8"/>
      <c r="C59" s="8"/>
      <c r="D59" s="8"/>
      <c r="E59" s="8"/>
      <c r="F59" s="8"/>
      <c r="G59" s="12"/>
      <c r="H59" s="8" t="s">
        <v>262</v>
      </c>
      <c r="I59" s="8"/>
      <c r="J59" s="12"/>
      <c r="K59" s="8"/>
      <c r="L59" s="8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8" t="s">
        <v>320</v>
      </c>
      <c r="B60" s="8"/>
      <c r="C60" s="8"/>
      <c r="D60" s="8"/>
      <c r="E60" s="8"/>
      <c r="F60" s="8"/>
      <c r="G60" s="12"/>
      <c r="H60" s="8" t="s">
        <v>262</v>
      </c>
      <c r="I60" s="8"/>
      <c r="J60" s="12"/>
      <c r="K60" s="8"/>
      <c r="L60" s="8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8" t="s">
        <v>321</v>
      </c>
      <c r="B61" s="8"/>
      <c r="C61" s="8"/>
      <c r="D61" s="8"/>
      <c r="E61" s="8"/>
      <c r="F61" s="8"/>
      <c r="G61" s="12"/>
      <c r="H61" s="8" t="s">
        <v>262</v>
      </c>
      <c r="I61" s="8"/>
      <c r="J61" s="12"/>
      <c r="K61" s="8"/>
      <c r="L61" s="8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8" t="s">
        <v>322</v>
      </c>
      <c r="B62" s="8"/>
      <c r="C62" s="8"/>
      <c r="D62" s="8"/>
      <c r="E62" s="8"/>
      <c r="F62" s="8"/>
      <c r="G62" s="12"/>
      <c r="H62" s="8" t="s">
        <v>262</v>
      </c>
      <c r="I62" s="8"/>
      <c r="J62" s="12"/>
      <c r="K62" s="8"/>
      <c r="L62" s="8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8" t="s">
        <v>323</v>
      </c>
      <c r="B63" s="8"/>
      <c r="C63" s="8"/>
      <c r="D63" s="8"/>
      <c r="E63" s="8"/>
      <c r="F63" s="8"/>
      <c r="G63" s="12"/>
      <c r="H63" s="8" t="s">
        <v>262</v>
      </c>
      <c r="I63" s="8"/>
      <c r="J63" s="12"/>
      <c r="K63" s="8"/>
      <c r="L63" s="8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8" t="s">
        <v>324</v>
      </c>
      <c r="B64" s="8"/>
      <c r="C64" s="8"/>
      <c r="D64" s="8"/>
      <c r="E64" s="8"/>
      <c r="F64" s="8"/>
      <c r="G64" s="12"/>
      <c r="H64" s="8" t="s">
        <v>262</v>
      </c>
      <c r="I64" s="8"/>
      <c r="J64" s="12"/>
      <c r="K64" s="8"/>
      <c r="L64" s="8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8" t="s">
        <v>325</v>
      </c>
      <c r="B65" s="8"/>
      <c r="C65" s="8"/>
      <c r="D65" s="8"/>
      <c r="E65" s="8"/>
      <c r="F65" s="8"/>
      <c r="G65" s="12"/>
      <c r="H65" s="8" t="s">
        <v>262</v>
      </c>
      <c r="I65" s="8"/>
      <c r="J65" s="12"/>
      <c r="K65" s="8"/>
      <c r="L65" s="8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8" t="s">
        <v>326</v>
      </c>
      <c r="B66" s="8"/>
      <c r="C66" s="8"/>
      <c r="D66" s="8"/>
      <c r="E66" s="8"/>
      <c r="F66" s="8"/>
      <c r="G66" s="12"/>
      <c r="H66" s="8" t="s">
        <v>262</v>
      </c>
      <c r="I66" s="8"/>
      <c r="J66" s="12"/>
      <c r="K66" s="8"/>
      <c r="L66" s="8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8" t="s">
        <v>327</v>
      </c>
      <c r="B67" s="8"/>
      <c r="C67" s="8"/>
      <c r="D67" s="8"/>
      <c r="E67" s="8"/>
      <c r="F67" s="8"/>
      <c r="G67" s="12"/>
      <c r="H67" s="8" t="s">
        <v>262</v>
      </c>
      <c r="I67" s="8"/>
      <c r="J67" s="12"/>
      <c r="K67" s="8"/>
      <c r="L67" s="8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8" t="s">
        <v>328</v>
      </c>
      <c r="B68" s="8"/>
      <c r="C68" s="8"/>
      <c r="D68" s="8"/>
      <c r="E68" s="8"/>
      <c r="F68" s="8"/>
      <c r="G68" s="12"/>
      <c r="H68" s="8" t="s">
        <v>262</v>
      </c>
      <c r="I68" s="8"/>
      <c r="J68" s="12"/>
      <c r="K68" s="8"/>
      <c r="L68" s="8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8" t="s">
        <v>329</v>
      </c>
      <c r="B69" s="8"/>
      <c r="C69" s="8"/>
      <c r="D69" s="8"/>
      <c r="E69" s="8"/>
      <c r="F69" s="8"/>
      <c r="G69" s="12"/>
      <c r="H69" s="8" t="s">
        <v>262</v>
      </c>
      <c r="I69" s="8"/>
      <c r="J69" s="12"/>
      <c r="K69" s="8"/>
      <c r="L69" s="8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8" t="s">
        <v>330</v>
      </c>
      <c r="B70" s="8"/>
      <c r="C70" s="8"/>
      <c r="D70" s="8"/>
      <c r="E70" s="8"/>
      <c r="F70" s="8"/>
      <c r="G70" s="12"/>
      <c r="H70" s="8" t="s">
        <v>262</v>
      </c>
      <c r="I70" s="8"/>
      <c r="J70" s="12"/>
      <c r="K70" s="8"/>
      <c r="L70" s="8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8" t="s">
        <v>331</v>
      </c>
      <c r="B71" s="8"/>
      <c r="C71" s="8"/>
      <c r="D71" s="8"/>
      <c r="E71" s="8"/>
      <c r="F71" s="8"/>
      <c r="G71" s="12"/>
      <c r="H71" s="8" t="s">
        <v>262</v>
      </c>
      <c r="I71" s="8"/>
      <c r="J71" s="12"/>
      <c r="K71" s="8"/>
      <c r="L71" s="8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8" t="s">
        <v>332</v>
      </c>
      <c r="B72" s="8"/>
      <c r="C72" s="8"/>
      <c r="D72" s="8"/>
      <c r="E72" s="8"/>
      <c r="F72" s="8"/>
      <c r="G72" s="12"/>
      <c r="H72" s="8" t="s">
        <v>262</v>
      </c>
      <c r="I72" s="8"/>
      <c r="J72" s="12"/>
      <c r="K72" s="8"/>
      <c r="L72" s="8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8" t="s">
        <v>333</v>
      </c>
      <c r="B73" s="8"/>
      <c r="C73" s="8"/>
      <c r="D73" s="8"/>
      <c r="E73" s="8"/>
      <c r="F73" s="8"/>
      <c r="G73" s="12"/>
      <c r="H73" s="8" t="s">
        <v>262</v>
      </c>
      <c r="I73" s="8"/>
      <c r="J73" s="12"/>
      <c r="K73" s="8"/>
      <c r="L73" s="8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8" t="s">
        <v>334</v>
      </c>
      <c r="B74" s="8"/>
      <c r="C74" s="8"/>
      <c r="D74" s="8"/>
      <c r="E74" s="8"/>
      <c r="F74" s="8"/>
      <c r="G74" s="12"/>
      <c r="H74" s="8" t="s">
        <v>262</v>
      </c>
      <c r="I74" s="8"/>
      <c r="J74" s="12"/>
      <c r="K74" s="8"/>
      <c r="L74" s="8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8" t="s">
        <v>335</v>
      </c>
      <c r="B75" s="8"/>
      <c r="C75" s="8"/>
      <c r="D75" s="8"/>
      <c r="E75" s="8"/>
      <c r="F75" s="8"/>
      <c r="G75" s="12"/>
      <c r="H75" s="8" t="s">
        <v>262</v>
      </c>
      <c r="I75" s="8"/>
      <c r="J75" s="12"/>
      <c r="K75" s="8"/>
      <c r="L75" s="8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8" t="s">
        <v>336</v>
      </c>
      <c r="B76" s="8"/>
      <c r="C76" s="8"/>
      <c r="D76" s="8"/>
      <c r="E76" s="8"/>
      <c r="F76" s="8"/>
      <c r="G76" s="12"/>
      <c r="H76" s="8" t="s">
        <v>262</v>
      </c>
      <c r="I76" s="8"/>
      <c r="J76" s="12"/>
      <c r="K76" s="8"/>
      <c r="L76" s="8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8" t="s">
        <v>337</v>
      </c>
      <c r="B77" s="8"/>
      <c r="C77" s="8"/>
      <c r="D77" s="8"/>
      <c r="E77" s="8"/>
      <c r="F77" s="8"/>
      <c r="G77" s="12"/>
      <c r="H77" s="8" t="s">
        <v>262</v>
      </c>
      <c r="I77" s="8"/>
      <c r="J77" s="12"/>
      <c r="K77" s="8"/>
      <c r="L77" s="8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8" t="s">
        <v>338</v>
      </c>
      <c r="B78" s="8"/>
      <c r="C78" s="8"/>
      <c r="D78" s="8"/>
      <c r="E78" s="8"/>
      <c r="F78" s="8"/>
      <c r="G78" s="12"/>
      <c r="H78" s="8" t="s">
        <v>262</v>
      </c>
      <c r="I78" s="8"/>
      <c r="J78" s="12"/>
      <c r="K78" s="8"/>
      <c r="L78" s="8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8" t="s">
        <v>339</v>
      </c>
      <c r="B79" s="8"/>
      <c r="C79" s="8"/>
      <c r="D79" s="8"/>
      <c r="E79" s="8"/>
      <c r="F79" s="8"/>
      <c r="G79" s="12"/>
      <c r="H79" s="8" t="s">
        <v>262</v>
      </c>
      <c r="I79" s="8"/>
      <c r="J79" s="12"/>
      <c r="K79" s="8"/>
      <c r="L79" s="8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8" t="s">
        <v>340</v>
      </c>
      <c r="B80" s="8"/>
      <c r="C80" s="8"/>
      <c r="D80" s="8"/>
      <c r="E80" s="8"/>
      <c r="F80" s="8"/>
      <c r="G80" s="12"/>
      <c r="H80" s="8" t="s">
        <v>262</v>
      </c>
      <c r="I80" s="8"/>
      <c r="J80" s="12"/>
      <c r="K80" s="8"/>
      <c r="L80" s="8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8" t="s">
        <v>341</v>
      </c>
      <c r="B81" s="8"/>
      <c r="C81" s="8"/>
      <c r="D81" s="8"/>
      <c r="E81" s="8"/>
      <c r="F81" s="8"/>
      <c r="G81" s="12"/>
      <c r="H81" s="8" t="s">
        <v>262</v>
      </c>
      <c r="I81" s="8"/>
      <c r="J81" s="12"/>
      <c r="K81" s="8"/>
      <c r="L81" s="8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8" t="s">
        <v>342</v>
      </c>
      <c r="B82" s="8"/>
      <c r="C82" s="8"/>
      <c r="D82" s="8"/>
      <c r="E82" s="8"/>
      <c r="F82" s="8"/>
      <c r="G82" s="12"/>
      <c r="H82" s="8" t="s">
        <v>262</v>
      </c>
      <c r="I82" s="8"/>
      <c r="J82" s="12"/>
      <c r="K82" s="8"/>
      <c r="L82" s="8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8" t="s">
        <v>343</v>
      </c>
      <c r="B83" s="8"/>
      <c r="C83" s="8"/>
      <c r="D83" s="8"/>
      <c r="E83" s="8"/>
      <c r="F83" s="8"/>
      <c r="G83" s="12"/>
      <c r="H83" s="8" t="s">
        <v>262</v>
      </c>
      <c r="I83" s="8"/>
      <c r="J83" s="12"/>
      <c r="K83" s="8"/>
      <c r="L83" s="8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8" t="s">
        <v>344</v>
      </c>
      <c r="B84" s="8"/>
      <c r="C84" s="8"/>
      <c r="D84" s="8"/>
      <c r="E84" s="8"/>
      <c r="F84" s="8"/>
      <c r="G84" s="12"/>
      <c r="H84" s="8" t="s">
        <v>262</v>
      </c>
      <c r="I84" s="8"/>
      <c r="J84" s="12"/>
      <c r="K84" s="8"/>
      <c r="L84" s="8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8" t="s">
        <v>345</v>
      </c>
      <c r="B85" s="8"/>
      <c r="C85" s="8"/>
      <c r="D85" s="8"/>
      <c r="E85" s="8"/>
      <c r="F85" s="8"/>
      <c r="G85" s="12"/>
      <c r="H85" s="8" t="s">
        <v>262</v>
      </c>
      <c r="I85" s="8"/>
      <c r="J85" s="12"/>
      <c r="K85" s="8"/>
      <c r="L85" s="8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8" t="s">
        <v>346</v>
      </c>
      <c r="B86" s="8"/>
      <c r="C86" s="8"/>
      <c r="D86" s="8"/>
      <c r="E86" s="8"/>
      <c r="F86" s="8"/>
      <c r="G86" s="12"/>
      <c r="H86" s="8" t="s">
        <v>262</v>
      </c>
      <c r="I86" s="8"/>
      <c r="J86" s="12"/>
      <c r="K86" s="8"/>
      <c r="L86" s="8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8" t="s">
        <v>347</v>
      </c>
      <c r="B87" s="8"/>
      <c r="C87" s="8"/>
      <c r="D87" s="8"/>
      <c r="E87" s="8"/>
      <c r="F87" s="8"/>
      <c r="G87" s="12"/>
      <c r="H87" s="8" t="s">
        <v>262</v>
      </c>
      <c r="I87" s="8"/>
      <c r="J87" s="12"/>
      <c r="K87" s="8"/>
      <c r="L87" s="8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8" t="s">
        <v>348</v>
      </c>
      <c r="B88" s="8"/>
      <c r="C88" s="8"/>
      <c r="D88" s="8"/>
      <c r="E88" s="8"/>
      <c r="F88" s="8"/>
      <c r="G88" s="12"/>
      <c r="H88" s="8" t="s">
        <v>262</v>
      </c>
      <c r="I88" s="8"/>
      <c r="J88" s="12"/>
      <c r="K88" s="8"/>
      <c r="L88" s="8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8" t="s">
        <v>349</v>
      </c>
      <c r="B89" s="8"/>
      <c r="C89" s="8"/>
      <c r="D89" s="8"/>
      <c r="E89" s="8"/>
      <c r="F89" s="8"/>
      <c r="G89" s="12"/>
      <c r="H89" s="8" t="s">
        <v>262</v>
      </c>
      <c r="I89" s="8"/>
      <c r="J89" s="12"/>
      <c r="K89" s="8"/>
      <c r="L89" s="8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8" t="s">
        <v>350</v>
      </c>
      <c r="B90" s="8"/>
      <c r="C90" s="8"/>
      <c r="D90" s="8"/>
      <c r="E90" s="8"/>
      <c r="F90" s="8"/>
      <c r="G90" s="12"/>
      <c r="H90" s="8" t="s">
        <v>262</v>
      </c>
      <c r="I90" s="8"/>
      <c r="J90" s="12"/>
      <c r="K90" s="8"/>
      <c r="L90" s="8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8" t="s">
        <v>351</v>
      </c>
      <c r="B91" s="8"/>
      <c r="C91" s="8"/>
      <c r="D91" s="8"/>
      <c r="E91" s="8"/>
      <c r="F91" s="8"/>
      <c r="G91" s="12"/>
      <c r="H91" s="8" t="s">
        <v>262</v>
      </c>
      <c r="I91" s="8"/>
      <c r="J91" s="12"/>
      <c r="K91" s="8"/>
      <c r="L91" s="8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8" t="s">
        <v>352</v>
      </c>
      <c r="B92" s="8"/>
      <c r="C92" s="8"/>
      <c r="D92" s="8"/>
      <c r="E92" s="8"/>
      <c r="F92" s="8"/>
      <c r="G92" s="12"/>
      <c r="H92" s="8" t="s">
        <v>262</v>
      </c>
      <c r="I92" s="8"/>
      <c r="J92" s="12"/>
      <c r="K92" s="8"/>
      <c r="L92" s="8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8" t="s">
        <v>353</v>
      </c>
      <c r="B93" s="8"/>
      <c r="C93" s="8"/>
      <c r="D93" s="8"/>
      <c r="E93" s="8"/>
      <c r="F93" s="8"/>
      <c r="G93" s="12"/>
      <c r="H93" s="8" t="s">
        <v>262</v>
      </c>
      <c r="I93" s="8"/>
      <c r="J93" s="12"/>
      <c r="K93" s="8"/>
      <c r="L93" s="8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8" t="s">
        <v>354</v>
      </c>
      <c r="B94" s="8"/>
      <c r="C94" s="8"/>
      <c r="D94" s="8"/>
      <c r="E94" s="8"/>
      <c r="F94" s="8"/>
      <c r="G94" s="12"/>
      <c r="H94" s="8" t="s">
        <v>262</v>
      </c>
      <c r="I94" s="8"/>
      <c r="J94" s="12"/>
      <c r="K94" s="8"/>
      <c r="L94" s="8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8" t="s">
        <v>355</v>
      </c>
      <c r="B95" s="8"/>
      <c r="C95" s="8"/>
      <c r="D95" s="8"/>
      <c r="E95" s="8"/>
      <c r="F95" s="8"/>
      <c r="G95" s="12"/>
      <c r="H95" s="8" t="s">
        <v>262</v>
      </c>
      <c r="I95" s="8"/>
      <c r="J95" s="12"/>
      <c r="K95" s="8"/>
      <c r="L95" s="8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8" t="s">
        <v>356</v>
      </c>
      <c r="B96" s="8"/>
      <c r="C96" s="8"/>
      <c r="D96" s="8"/>
      <c r="E96" s="8"/>
      <c r="F96" s="8"/>
      <c r="G96" s="12"/>
      <c r="H96" s="8" t="s">
        <v>262</v>
      </c>
      <c r="I96" s="8"/>
      <c r="J96" s="12"/>
      <c r="K96" s="8"/>
      <c r="L96" s="8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8" t="s">
        <v>357</v>
      </c>
      <c r="B97" s="8"/>
      <c r="C97" s="8"/>
      <c r="D97" s="8"/>
      <c r="E97" s="8"/>
      <c r="F97" s="8"/>
      <c r="G97" s="12"/>
      <c r="H97" s="8" t="s">
        <v>262</v>
      </c>
      <c r="I97" s="8"/>
      <c r="J97" s="12"/>
      <c r="K97" s="8"/>
      <c r="L97" s="8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8" t="s">
        <v>358</v>
      </c>
      <c r="B98" s="8"/>
      <c r="C98" s="8"/>
      <c r="D98" s="8"/>
      <c r="E98" s="8"/>
      <c r="F98" s="8"/>
      <c r="G98" s="12"/>
      <c r="H98" s="8" t="s">
        <v>262</v>
      </c>
      <c r="I98" s="8"/>
      <c r="J98" s="12"/>
      <c r="K98" s="8"/>
      <c r="L98" s="8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8" t="s">
        <v>359</v>
      </c>
      <c r="B99" s="8"/>
      <c r="C99" s="8"/>
      <c r="D99" s="8"/>
      <c r="E99" s="8"/>
      <c r="F99" s="8"/>
      <c r="G99" s="12"/>
      <c r="H99" s="8" t="s">
        <v>262</v>
      </c>
      <c r="I99" s="8"/>
      <c r="J99" s="12"/>
      <c r="K99" s="8"/>
      <c r="L99" s="8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8" t="s">
        <v>360</v>
      </c>
      <c r="B100" s="8"/>
      <c r="C100" s="8"/>
      <c r="D100" s="8"/>
      <c r="E100" s="8"/>
      <c r="F100" s="8"/>
      <c r="G100" s="12"/>
      <c r="H100" s="8" t="s">
        <v>262</v>
      </c>
      <c r="I100" s="8"/>
      <c r="J100" s="12"/>
      <c r="K100" s="8"/>
      <c r="L100" s="8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>
      <c r="A101" s="8" t="s">
        <v>361</v>
      </c>
      <c r="B101" s="8"/>
      <c r="C101" s="8"/>
      <c r="D101" s="8"/>
      <c r="E101" s="8"/>
      <c r="F101" s="8"/>
      <c r="G101" s="12"/>
      <c r="H101" s="8" t="s">
        <v>262</v>
      </c>
      <c r="I101" s="8"/>
      <c r="J101" s="12"/>
      <c r="K101" s="8"/>
      <c r="L101" s="8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</sheetData>
  <conditionalFormatting sqref="D2:D101">
    <cfRule type="expression" dxfId="5" priority="3">
      <formula>D2="Critical"</formula>
    </cfRule>
    <cfRule type="expression" dxfId="4" priority="4">
      <formula>D2="High"</formula>
    </cfRule>
  </conditionalFormatting>
  <conditionalFormatting sqref="H2:H101">
    <cfRule type="expression" dxfId="3" priority="1">
      <formula>H2="Closed"</formula>
    </cfRule>
    <cfRule type="expression" dxfId="2" priority="2">
      <formula>H2="Open"</formula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xr:uid="{00000000-0002-0000-0300-000000000000}">
          <x14:formula1>
            <xm:f>Lists!$C$2:$C$5</xm:f>
          </x14:formula1>
          <xm:sqref>D2:D101</xm:sqref>
        </x14:dataValidation>
        <x14:dataValidation type="list" xr:uid="{00000000-0002-0000-0300-000001000000}">
          <x14:formula1>
            <xm:f>Lists!$G$2:$G$6</xm:f>
          </x14:formula1>
          <xm:sqref>H2:H101</xm:sqref>
        </x14:dataValidation>
        <x14:dataValidation type="list" xr:uid="{00000000-0002-0000-0300-000002000000}">
          <x14:formula1>
            <xm:f>Lists!$E$2:$E$3</xm:f>
          </x14:formula1>
          <xm:sqref>K2:K101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200"/>
  <sheetViews>
    <sheetView workbookViewId="0"/>
  </sheetViews>
  <sheetFormatPr defaultRowHeight="13.8"/>
  <cols>
    <col min="1" max="1" width="12" customWidth="1"/>
    <col min="2" max="2" width="18" customWidth="1"/>
    <col min="3" max="3" width="35" customWidth="1"/>
    <col min="4" max="5" width="22" customWidth="1"/>
    <col min="6" max="6" width="38" customWidth="1"/>
    <col min="7" max="9" width="14" customWidth="1"/>
    <col min="10" max="10" width="12" customWidth="1"/>
    <col min="11" max="11" width="30" customWidth="1"/>
  </cols>
  <sheetData>
    <row r="1" spans="1:26" ht="26.4">
      <c r="A1" s="10" t="s">
        <v>362</v>
      </c>
      <c r="B1" s="10" t="s">
        <v>363</v>
      </c>
      <c r="C1" s="10" t="s">
        <v>364</v>
      </c>
      <c r="D1" s="10" t="s">
        <v>365</v>
      </c>
      <c r="E1" s="10" t="s">
        <v>366</v>
      </c>
      <c r="F1" s="10" t="s">
        <v>367</v>
      </c>
      <c r="G1" s="10" t="s">
        <v>368</v>
      </c>
      <c r="H1" s="10" t="s">
        <v>369</v>
      </c>
      <c r="I1" s="10" t="s">
        <v>370</v>
      </c>
      <c r="J1" s="10" t="s">
        <v>371</v>
      </c>
      <c r="K1" s="10" t="s">
        <v>372</v>
      </c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>
      <c r="A2" s="8" t="s">
        <v>373</v>
      </c>
      <c r="B2" s="8"/>
      <c r="C2" s="8"/>
      <c r="D2" s="8"/>
      <c r="E2" s="8"/>
      <c r="F2" s="8"/>
      <c r="G2" s="12"/>
      <c r="H2" s="12"/>
      <c r="I2" s="12"/>
      <c r="J2" s="8"/>
      <c r="K2" s="8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8" t="s">
        <v>374</v>
      </c>
      <c r="B3" s="8"/>
      <c r="C3" s="8"/>
      <c r="D3" s="8"/>
      <c r="E3" s="8"/>
      <c r="F3" s="8"/>
      <c r="G3" s="12"/>
      <c r="H3" s="12"/>
      <c r="I3" s="12"/>
      <c r="J3" s="8"/>
      <c r="K3" s="8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8" t="s">
        <v>375</v>
      </c>
      <c r="B4" s="8"/>
      <c r="C4" s="8"/>
      <c r="D4" s="8"/>
      <c r="E4" s="8"/>
      <c r="F4" s="8"/>
      <c r="G4" s="12"/>
      <c r="H4" s="12"/>
      <c r="I4" s="12"/>
      <c r="J4" s="8"/>
      <c r="K4" s="8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8" t="s">
        <v>376</v>
      </c>
      <c r="B5" s="8"/>
      <c r="C5" s="8"/>
      <c r="D5" s="8"/>
      <c r="E5" s="8"/>
      <c r="F5" s="8"/>
      <c r="G5" s="12"/>
      <c r="H5" s="12"/>
      <c r="I5" s="12"/>
      <c r="J5" s="8"/>
      <c r="K5" s="8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>
      <c r="A6" s="8" t="s">
        <v>377</v>
      </c>
      <c r="B6" s="8"/>
      <c r="C6" s="8"/>
      <c r="D6" s="8"/>
      <c r="E6" s="8"/>
      <c r="F6" s="8"/>
      <c r="G6" s="12"/>
      <c r="H6" s="12"/>
      <c r="I6" s="12"/>
      <c r="J6" s="8"/>
      <c r="K6" s="8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8" t="s">
        <v>378</v>
      </c>
      <c r="B7" s="8"/>
      <c r="C7" s="8"/>
      <c r="D7" s="8"/>
      <c r="E7" s="8"/>
      <c r="F7" s="8"/>
      <c r="G7" s="12"/>
      <c r="H7" s="12"/>
      <c r="I7" s="12"/>
      <c r="J7" s="8"/>
      <c r="K7" s="8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8" t="s">
        <v>379</v>
      </c>
      <c r="B8" s="8"/>
      <c r="C8" s="8"/>
      <c r="D8" s="8"/>
      <c r="E8" s="8"/>
      <c r="F8" s="8"/>
      <c r="G8" s="12"/>
      <c r="H8" s="12"/>
      <c r="I8" s="12"/>
      <c r="J8" s="8"/>
      <c r="K8" s="8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8" t="s">
        <v>380</v>
      </c>
      <c r="B9" s="8"/>
      <c r="C9" s="8"/>
      <c r="D9" s="8"/>
      <c r="E9" s="8"/>
      <c r="F9" s="8"/>
      <c r="G9" s="12"/>
      <c r="H9" s="12"/>
      <c r="I9" s="12"/>
      <c r="J9" s="8"/>
      <c r="K9" s="8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8" t="s">
        <v>381</v>
      </c>
      <c r="B10" s="8"/>
      <c r="C10" s="8"/>
      <c r="D10" s="8"/>
      <c r="E10" s="8"/>
      <c r="F10" s="8"/>
      <c r="G10" s="12"/>
      <c r="H10" s="12"/>
      <c r="I10" s="12"/>
      <c r="J10" s="8"/>
      <c r="K10" s="8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>
      <c r="A11" s="8" t="s">
        <v>382</v>
      </c>
      <c r="B11" s="8"/>
      <c r="C11" s="8"/>
      <c r="D11" s="8"/>
      <c r="E11" s="8"/>
      <c r="F11" s="8"/>
      <c r="G11" s="12"/>
      <c r="H11" s="12"/>
      <c r="I11" s="12"/>
      <c r="J11" s="8"/>
      <c r="K11" s="8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>
      <c r="A12" s="8" t="s">
        <v>383</v>
      </c>
      <c r="B12" s="8"/>
      <c r="C12" s="8"/>
      <c r="D12" s="8"/>
      <c r="E12" s="8"/>
      <c r="F12" s="8"/>
      <c r="G12" s="12"/>
      <c r="H12" s="12"/>
      <c r="I12" s="12"/>
      <c r="J12" s="8"/>
      <c r="K12" s="8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>
      <c r="A13" s="8" t="s">
        <v>384</v>
      </c>
      <c r="B13" s="8"/>
      <c r="C13" s="8"/>
      <c r="D13" s="8"/>
      <c r="E13" s="8"/>
      <c r="F13" s="8"/>
      <c r="G13" s="12"/>
      <c r="H13" s="12"/>
      <c r="I13" s="12"/>
      <c r="J13" s="8"/>
      <c r="K13" s="8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>
      <c r="A14" s="8" t="s">
        <v>385</v>
      </c>
      <c r="B14" s="8"/>
      <c r="C14" s="8"/>
      <c r="D14" s="8"/>
      <c r="E14" s="8"/>
      <c r="F14" s="8"/>
      <c r="G14" s="12"/>
      <c r="H14" s="12"/>
      <c r="I14" s="12"/>
      <c r="J14" s="8"/>
      <c r="K14" s="8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>
      <c r="A15" s="8" t="s">
        <v>386</v>
      </c>
      <c r="B15" s="8"/>
      <c r="C15" s="8"/>
      <c r="D15" s="8"/>
      <c r="E15" s="8"/>
      <c r="F15" s="8"/>
      <c r="G15" s="12"/>
      <c r="H15" s="12"/>
      <c r="I15" s="12"/>
      <c r="J15" s="8"/>
      <c r="K15" s="8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>
      <c r="A16" s="8" t="s">
        <v>387</v>
      </c>
      <c r="B16" s="8"/>
      <c r="C16" s="8"/>
      <c r="D16" s="8"/>
      <c r="E16" s="8"/>
      <c r="F16" s="8"/>
      <c r="G16" s="12"/>
      <c r="H16" s="12"/>
      <c r="I16" s="12"/>
      <c r="J16" s="8"/>
      <c r="K16" s="8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8" t="s">
        <v>388</v>
      </c>
      <c r="B17" s="8"/>
      <c r="C17" s="8"/>
      <c r="D17" s="8"/>
      <c r="E17" s="8"/>
      <c r="F17" s="8"/>
      <c r="G17" s="12"/>
      <c r="H17" s="12"/>
      <c r="I17" s="12"/>
      <c r="J17" s="8"/>
      <c r="K17" s="8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>
      <c r="A18" s="8" t="s">
        <v>389</v>
      </c>
      <c r="B18" s="8"/>
      <c r="C18" s="8"/>
      <c r="D18" s="8"/>
      <c r="E18" s="8"/>
      <c r="F18" s="8"/>
      <c r="G18" s="12"/>
      <c r="H18" s="12"/>
      <c r="I18" s="12"/>
      <c r="J18" s="8"/>
      <c r="K18" s="8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8" t="s">
        <v>390</v>
      </c>
      <c r="B19" s="8"/>
      <c r="C19" s="8"/>
      <c r="D19" s="8"/>
      <c r="E19" s="8"/>
      <c r="F19" s="8"/>
      <c r="G19" s="12"/>
      <c r="H19" s="12"/>
      <c r="I19" s="12"/>
      <c r="J19" s="8"/>
      <c r="K19" s="8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8" t="s">
        <v>391</v>
      </c>
      <c r="B20" s="8"/>
      <c r="C20" s="8"/>
      <c r="D20" s="8"/>
      <c r="E20" s="8"/>
      <c r="F20" s="8"/>
      <c r="G20" s="12"/>
      <c r="H20" s="12"/>
      <c r="I20" s="12"/>
      <c r="J20" s="8"/>
      <c r="K20" s="8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8" t="s">
        <v>392</v>
      </c>
      <c r="B21" s="8"/>
      <c r="C21" s="8"/>
      <c r="D21" s="8"/>
      <c r="E21" s="8"/>
      <c r="F21" s="8"/>
      <c r="G21" s="12"/>
      <c r="H21" s="12"/>
      <c r="I21" s="12"/>
      <c r="J21" s="8"/>
      <c r="K21" s="8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8" t="s">
        <v>393</v>
      </c>
      <c r="B22" s="8"/>
      <c r="C22" s="8"/>
      <c r="D22" s="8"/>
      <c r="E22" s="8"/>
      <c r="F22" s="8"/>
      <c r="G22" s="12"/>
      <c r="H22" s="12"/>
      <c r="I22" s="12"/>
      <c r="J22" s="8"/>
      <c r="K22" s="8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8" t="s">
        <v>394</v>
      </c>
      <c r="B23" s="8"/>
      <c r="C23" s="8"/>
      <c r="D23" s="8"/>
      <c r="E23" s="8"/>
      <c r="F23" s="8"/>
      <c r="G23" s="12"/>
      <c r="H23" s="12"/>
      <c r="I23" s="12"/>
      <c r="J23" s="8"/>
      <c r="K23" s="8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>
      <c r="A24" s="8" t="s">
        <v>395</v>
      </c>
      <c r="B24" s="8"/>
      <c r="C24" s="8"/>
      <c r="D24" s="8"/>
      <c r="E24" s="8"/>
      <c r="F24" s="8"/>
      <c r="G24" s="12"/>
      <c r="H24" s="12"/>
      <c r="I24" s="12"/>
      <c r="J24" s="8"/>
      <c r="K24" s="8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8" t="s">
        <v>396</v>
      </c>
      <c r="B25" s="8"/>
      <c r="C25" s="8"/>
      <c r="D25" s="8"/>
      <c r="E25" s="8"/>
      <c r="F25" s="8"/>
      <c r="G25" s="12"/>
      <c r="H25" s="12"/>
      <c r="I25" s="12"/>
      <c r="J25" s="8"/>
      <c r="K25" s="8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8" t="s">
        <v>397</v>
      </c>
      <c r="B26" s="8"/>
      <c r="C26" s="8"/>
      <c r="D26" s="8"/>
      <c r="E26" s="8"/>
      <c r="F26" s="8"/>
      <c r="G26" s="12"/>
      <c r="H26" s="12"/>
      <c r="I26" s="12"/>
      <c r="J26" s="8"/>
      <c r="K26" s="8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8" t="s">
        <v>398</v>
      </c>
      <c r="B27" s="8"/>
      <c r="C27" s="8"/>
      <c r="D27" s="8"/>
      <c r="E27" s="8"/>
      <c r="F27" s="8"/>
      <c r="G27" s="12"/>
      <c r="H27" s="12"/>
      <c r="I27" s="12"/>
      <c r="J27" s="8"/>
      <c r="K27" s="8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8" t="s">
        <v>399</v>
      </c>
      <c r="B28" s="8"/>
      <c r="C28" s="8"/>
      <c r="D28" s="8"/>
      <c r="E28" s="8"/>
      <c r="F28" s="8"/>
      <c r="G28" s="12"/>
      <c r="H28" s="12"/>
      <c r="I28" s="12"/>
      <c r="J28" s="8"/>
      <c r="K28" s="8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>
      <c r="A29" s="8" t="s">
        <v>400</v>
      </c>
      <c r="B29" s="8"/>
      <c r="C29" s="8"/>
      <c r="D29" s="8"/>
      <c r="E29" s="8"/>
      <c r="F29" s="8"/>
      <c r="G29" s="12"/>
      <c r="H29" s="12"/>
      <c r="I29" s="12"/>
      <c r="J29" s="8"/>
      <c r="K29" s="8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>
      <c r="A30" s="8" t="s">
        <v>401</v>
      </c>
      <c r="B30" s="8"/>
      <c r="C30" s="8"/>
      <c r="D30" s="8"/>
      <c r="E30" s="8"/>
      <c r="F30" s="8"/>
      <c r="G30" s="12"/>
      <c r="H30" s="12"/>
      <c r="I30" s="12"/>
      <c r="J30" s="8"/>
      <c r="K30" s="8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8" t="s">
        <v>402</v>
      </c>
      <c r="B31" s="8"/>
      <c r="C31" s="8"/>
      <c r="D31" s="8"/>
      <c r="E31" s="8"/>
      <c r="F31" s="8"/>
      <c r="G31" s="12"/>
      <c r="H31" s="12"/>
      <c r="I31" s="12"/>
      <c r="J31" s="8"/>
      <c r="K31" s="8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8" t="s">
        <v>403</v>
      </c>
      <c r="B32" s="8"/>
      <c r="C32" s="8"/>
      <c r="D32" s="8"/>
      <c r="E32" s="8"/>
      <c r="F32" s="8"/>
      <c r="G32" s="12"/>
      <c r="H32" s="12"/>
      <c r="I32" s="12"/>
      <c r="J32" s="8"/>
      <c r="K32" s="8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8" t="s">
        <v>404</v>
      </c>
      <c r="B33" s="8"/>
      <c r="C33" s="8"/>
      <c r="D33" s="8"/>
      <c r="E33" s="8"/>
      <c r="F33" s="8"/>
      <c r="G33" s="12"/>
      <c r="H33" s="12"/>
      <c r="I33" s="12"/>
      <c r="J33" s="8"/>
      <c r="K33" s="8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8" t="s">
        <v>405</v>
      </c>
      <c r="B34" s="8"/>
      <c r="C34" s="8"/>
      <c r="D34" s="8"/>
      <c r="E34" s="8"/>
      <c r="F34" s="8"/>
      <c r="G34" s="12"/>
      <c r="H34" s="12"/>
      <c r="I34" s="12"/>
      <c r="J34" s="8"/>
      <c r="K34" s="8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8" t="s">
        <v>406</v>
      </c>
      <c r="B35" s="8"/>
      <c r="C35" s="8"/>
      <c r="D35" s="8"/>
      <c r="E35" s="8"/>
      <c r="F35" s="8"/>
      <c r="G35" s="12"/>
      <c r="H35" s="12"/>
      <c r="I35" s="12"/>
      <c r="J35" s="8"/>
      <c r="K35" s="8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8" t="s">
        <v>407</v>
      </c>
      <c r="B36" s="8"/>
      <c r="C36" s="8"/>
      <c r="D36" s="8"/>
      <c r="E36" s="8"/>
      <c r="F36" s="8"/>
      <c r="G36" s="12"/>
      <c r="H36" s="12"/>
      <c r="I36" s="12"/>
      <c r="J36" s="8"/>
      <c r="K36" s="8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8" t="s">
        <v>408</v>
      </c>
      <c r="B37" s="8"/>
      <c r="C37" s="8"/>
      <c r="D37" s="8"/>
      <c r="E37" s="8"/>
      <c r="F37" s="8"/>
      <c r="G37" s="12"/>
      <c r="H37" s="12"/>
      <c r="I37" s="12"/>
      <c r="J37" s="8"/>
      <c r="K37" s="8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8" t="s">
        <v>409</v>
      </c>
      <c r="B38" s="8"/>
      <c r="C38" s="8"/>
      <c r="D38" s="8"/>
      <c r="E38" s="8"/>
      <c r="F38" s="8"/>
      <c r="G38" s="12"/>
      <c r="H38" s="12"/>
      <c r="I38" s="12"/>
      <c r="J38" s="8"/>
      <c r="K38" s="8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8" t="s">
        <v>410</v>
      </c>
      <c r="B39" s="8"/>
      <c r="C39" s="8"/>
      <c r="D39" s="8"/>
      <c r="E39" s="8"/>
      <c r="F39" s="8"/>
      <c r="G39" s="12"/>
      <c r="H39" s="12"/>
      <c r="I39" s="12"/>
      <c r="J39" s="8"/>
      <c r="K39" s="8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8" t="s">
        <v>411</v>
      </c>
      <c r="B40" s="8"/>
      <c r="C40" s="8"/>
      <c r="D40" s="8"/>
      <c r="E40" s="8"/>
      <c r="F40" s="8"/>
      <c r="G40" s="12"/>
      <c r="H40" s="12"/>
      <c r="I40" s="12"/>
      <c r="J40" s="8"/>
      <c r="K40" s="8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8" t="s">
        <v>412</v>
      </c>
      <c r="B41" s="8"/>
      <c r="C41" s="8"/>
      <c r="D41" s="8"/>
      <c r="E41" s="8"/>
      <c r="F41" s="8"/>
      <c r="G41" s="12"/>
      <c r="H41" s="12"/>
      <c r="I41" s="12"/>
      <c r="J41" s="8"/>
      <c r="K41" s="8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8" t="s">
        <v>413</v>
      </c>
      <c r="B42" s="8"/>
      <c r="C42" s="8"/>
      <c r="D42" s="8"/>
      <c r="E42" s="8"/>
      <c r="F42" s="8"/>
      <c r="G42" s="12"/>
      <c r="H42" s="12"/>
      <c r="I42" s="12"/>
      <c r="J42" s="8"/>
      <c r="K42" s="8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8" t="s">
        <v>414</v>
      </c>
      <c r="B43" s="8"/>
      <c r="C43" s="8"/>
      <c r="D43" s="8"/>
      <c r="E43" s="8"/>
      <c r="F43" s="8"/>
      <c r="G43" s="12"/>
      <c r="H43" s="12"/>
      <c r="I43" s="12"/>
      <c r="J43" s="8"/>
      <c r="K43" s="8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8" t="s">
        <v>415</v>
      </c>
      <c r="B44" s="8"/>
      <c r="C44" s="8"/>
      <c r="D44" s="8"/>
      <c r="E44" s="8"/>
      <c r="F44" s="8"/>
      <c r="G44" s="12"/>
      <c r="H44" s="12"/>
      <c r="I44" s="12"/>
      <c r="J44" s="8"/>
      <c r="K44" s="8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8" t="s">
        <v>416</v>
      </c>
      <c r="B45" s="8"/>
      <c r="C45" s="8"/>
      <c r="D45" s="8"/>
      <c r="E45" s="8"/>
      <c r="F45" s="8"/>
      <c r="G45" s="12"/>
      <c r="H45" s="12"/>
      <c r="I45" s="12"/>
      <c r="J45" s="8"/>
      <c r="K45" s="8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8" t="s">
        <v>417</v>
      </c>
      <c r="B46" s="8"/>
      <c r="C46" s="8"/>
      <c r="D46" s="8"/>
      <c r="E46" s="8"/>
      <c r="F46" s="8"/>
      <c r="G46" s="12"/>
      <c r="H46" s="12"/>
      <c r="I46" s="12"/>
      <c r="J46" s="8"/>
      <c r="K46" s="8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8" t="s">
        <v>418</v>
      </c>
      <c r="B47" s="8"/>
      <c r="C47" s="8"/>
      <c r="D47" s="8"/>
      <c r="E47" s="8"/>
      <c r="F47" s="8"/>
      <c r="G47" s="12"/>
      <c r="H47" s="12"/>
      <c r="I47" s="12"/>
      <c r="J47" s="8"/>
      <c r="K47" s="8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8" t="s">
        <v>419</v>
      </c>
      <c r="B48" s="8"/>
      <c r="C48" s="8"/>
      <c r="D48" s="8"/>
      <c r="E48" s="8"/>
      <c r="F48" s="8"/>
      <c r="G48" s="12"/>
      <c r="H48" s="12"/>
      <c r="I48" s="12"/>
      <c r="J48" s="8"/>
      <c r="K48" s="8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8" t="s">
        <v>420</v>
      </c>
      <c r="B49" s="8"/>
      <c r="C49" s="8"/>
      <c r="D49" s="8"/>
      <c r="E49" s="8"/>
      <c r="F49" s="8"/>
      <c r="G49" s="12"/>
      <c r="H49" s="12"/>
      <c r="I49" s="12"/>
      <c r="J49" s="8"/>
      <c r="K49" s="8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8" t="s">
        <v>421</v>
      </c>
      <c r="B50" s="8"/>
      <c r="C50" s="8"/>
      <c r="D50" s="8"/>
      <c r="E50" s="8"/>
      <c r="F50" s="8"/>
      <c r="G50" s="12"/>
      <c r="H50" s="12"/>
      <c r="I50" s="12"/>
      <c r="J50" s="8"/>
      <c r="K50" s="8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8" t="s">
        <v>422</v>
      </c>
      <c r="B51" s="8"/>
      <c r="C51" s="8"/>
      <c r="D51" s="8"/>
      <c r="E51" s="8"/>
      <c r="F51" s="8"/>
      <c r="G51" s="12"/>
      <c r="H51" s="12"/>
      <c r="I51" s="12"/>
      <c r="J51" s="8"/>
      <c r="K51" s="8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8" t="s">
        <v>423</v>
      </c>
      <c r="B52" s="8"/>
      <c r="C52" s="8"/>
      <c r="D52" s="8"/>
      <c r="E52" s="8"/>
      <c r="F52" s="8"/>
      <c r="G52" s="12"/>
      <c r="H52" s="12"/>
      <c r="I52" s="12"/>
      <c r="J52" s="8"/>
      <c r="K52" s="8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8" t="s">
        <v>424</v>
      </c>
      <c r="B53" s="8"/>
      <c r="C53" s="8"/>
      <c r="D53" s="8"/>
      <c r="E53" s="8"/>
      <c r="F53" s="8"/>
      <c r="G53" s="12"/>
      <c r="H53" s="12"/>
      <c r="I53" s="12"/>
      <c r="J53" s="8"/>
      <c r="K53" s="8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8" t="s">
        <v>425</v>
      </c>
      <c r="B54" s="8"/>
      <c r="C54" s="8"/>
      <c r="D54" s="8"/>
      <c r="E54" s="8"/>
      <c r="F54" s="8"/>
      <c r="G54" s="12"/>
      <c r="H54" s="12"/>
      <c r="I54" s="12"/>
      <c r="J54" s="8"/>
      <c r="K54" s="8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8" t="s">
        <v>426</v>
      </c>
      <c r="B55" s="8"/>
      <c r="C55" s="8"/>
      <c r="D55" s="8"/>
      <c r="E55" s="8"/>
      <c r="F55" s="8"/>
      <c r="G55" s="12"/>
      <c r="H55" s="12"/>
      <c r="I55" s="12"/>
      <c r="J55" s="8"/>
      <c r="K55" s="8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8" t="s">
        <v>427</v>
      </c>
      <c r="B56" s="8"/>
      <c r="C56" s="8"/>
      <c r="D56" s="8"/>
      <c r="E56" s="8"/>
      <c r="F56" s="8"/>
      <c r="G56" s="12"/>
      <c r="H56" s="12"/>
      <c r="I56" s="12"/>
      <c r="J56" s="8"/>
      <c r="K56" s="8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8" t="s">
        <v>428</v>
      </c>
      <c r="B57" s="8"/>
      <c r="C57" s="8"/>
      <c r="D57" s="8"/>
      <c r="E57" s="8"/>
      <c r="F57" s="8"/>
      <c r="G57" s="12"/>
      <c r="H57" s="12"/>
      <c r="I57" s="12"/>
      <c r="J57" s="8"/>
      <c r="K57" s="8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8" t="s">
        <v>429</v>
      </c>
      <c r="B58" s="8"/>
      <c r="C58" s="8"/>
      <c r="D58" s="8"/>
      <c r="E58" s="8"/>
      <c r="F58" s="8"/>
      <c r="G58" s="12"/>
      <c r="H58" s="12"/>
      <c r="I58" s="12"/>
      <c r="J58" s="8"/>
      <c r="K58" s="8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8" t="s">
        <v>430</v>
      </c>
      <c r="B59" s="8"/>
      <c r="C59" s="8"/>
      <c r="D59" s="8"/>
      <c r="E59" s="8"/>
      <c r="F59" s="8"/>
      <c r="G59" s="12"/>
      <c r="H59" s="12"/>
      <c r="I59" s="12"/>
      <c r="J59" s="8"/>
      <c r="K59" s="8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8" t="s">
        <v>431</v>
      </c>
      <c r="B60" s="8"/>
      <c r="C60" s="8"/>
      <c r="D60" s="8"/>
      <c r="E60" s="8"/>
      <c r="F60" s="8"/>
      <c r="G60" s="12"/>
      <c r="H60" s="12"/>
      <c r="I60" s="12"/>
      <c r="J60" s="8"/>
      <c r="K60" s="8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8" t="s">
        <v>432</v>
      </c>
      <c r="B61" s="8"/>
      <c r="C61" s="8"/>
      <c r="D61" s="8"/>
      <c r="E61" s="8"/>
      <c r="F61" s="8"/>
      <c r="G61" s="12"/>
      <c r="H61" s="12"/>
      <c r="I61" s="12"/>
      <c r="J61" s="8"/>
      <c r="K61" s="8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8" t="s">
        <v>433</v>
      </c>
      <c r="B62" s="8"/>
      <c r="C62" s="8"/>
      <c r="D62" s="8"/>
      <c r="E62" s="8"/>
      <c r="F62" s="8"/>
      <c r="G62" s="12"/>
      <c r="H62" s="12"/>
      <c r="I62" s="12"/>
      <c r="J62" s="8"/>
      <c r="K62" s="8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8" t="s">
        <v>434</v>
      </c>
      <c r="B63" s="8"/>
      <c r="C63" s="8"/>
      <c r="D63" s="8"/>
      <c r="E63" s="8"/>
      <c r="F63" s="8"/>
      <c r="G63" s="12"/>
      <c r="H63" s="12"/>
      <c r="I63" s="12"/>
      <c r="J63" s="8"/>
      <c r="K63" s="8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8" t="s">
        <v>435</v>
      </c>
      <c r="B64" s="8"/>
      <c r="C64" s="8"/>
      <c r="D64" s="8"/>
      <c r="E64" s="8"/>
      <c r="F64" s="8"/>
      <c r="G64" s="12"/>
      <c r="H64" s="12"/>
      <c r="I64" s="12"/>
      <c r="J64" s="8"/>
      <c r="K64" s="8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8" t="s">
        <v>436</v>
      </c>
      <c r="B65" s="8"/>
      <c r="C65" s="8"/>
      <c r="D65" s="8"/>
      <c r="E65" s="8"/>
      <c r="F65" s="8"/>
      <c r="G65" s="12"/>
      <c r="H65" s="12"/>
      <c r="I65" s="12"/>
      <c r="J65" s="8"/>
      <c r="K65" s="8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8" t="s">
        <v>437</v>
      </c>
      <c r="B66" s="8"/>
      <c r="C66" s="8"/>
      <c r="D66" s="8"/>
      <c r="E66" s="8"/>
      <c r="F66" s="8"/>
      <c r="G66" s="12"/>
      <c r="H66" s="12"/>
      <c r="I66" s="12"/>
      <c r="J66" s="8"/>
      <c r="K66" s="8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8" t="s">
        <v>438</v>
      </c>
      <c r="B67" s="8"/>
      <c r="C67" s="8"/>
      <c r="D67" s="8"/>
      <c r="E67" s="8"/>
      <c r="F67" s="8"/>
      <c r="G67" s="12"/>
      <c r="H67" s="12"/>
      <c r="I67" s="12"/>
      <c r="J67" s="8"/>
      <c r="K67" s="8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8" t="s">
        <v>439</v>
      </c>
      <c r="B68" s="8"/>
      <c r="C68" s="8"/>
      <c r="D68" s="8"/>
      <c r="E68" s="8"/>
      <c r="F68" s="8"/>
      <c r="G68" s="12"/>
      <c r="H68" s="12"/>
      <c r="I68" s="12"/>
      <c r="J68" s="8"/>
      <c r="K68" s="8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8" t="s">
        <v>440</v>
      </c>
      <c r="B69" s="8"/>
      <c r="C69" s="8"/>
      <c r="D69" s="8"/>
      <c r="E69" s="8"/>
      <c r="F69" s="8"/>
      <c r="G69" s="12"/>
      <c r="H69" s="12"/>
      <c r="I69" s="12"/>
      <c r="J69" s="8"/>
      <c r="K69" s="8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8" t="s">
        <v>441</v>
      </c>
      <c r="B70" s="8"/>
      <c r="C70" s="8"/>
      <c r="D70" s="8"/>
      <c r="E70" s="8"/>
      <c r="F70" s="8"/>
      <c r="G70" s="12"/>
      <c r="H70" s="12"/>
      <c r="I70" s="12"/>
      <c r="J70" s="8"/>
      <c r="K70" s="8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8" t="s">
        <v>442</v>
      </c>
      <c r="B71" s="8"/>
      <c r="C71" s="8"/>
      <c r="D71" s="8"/>
      <c r="E71" s="8"/>
      <c r="F71" s="8"/>
      <c r="G71" s="12"/>
      <c r="H71" s="12"/>
      <c r="I71" s="12"/>
      <c r="J71" s="8"/>
      <c r="K71" s="8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8" t="s">
        <v>443</v>
      </c>
      <c r="B72" s="8"/>
      <c r="C72" s="8"/>
      <c r="D72" s="8"/>
      <c r="E72" s="8"/>
      <c r="F72" s="8"/>
      <c r="G72" s="12"/>
      <c r="H72" s="12"/>
      <c r="I72" s="12"/>
      <c r="J72" s="8"/>
      <c r="K72" s="8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8" t="s">
        <v>444</v>
      </c>
      <c r="B73" s="8"/>
      <c r="C73" s="8"/>
      <c r="D73" s="8"/>
      <c r="E73" s="8"/>
      <c r="F73" s="8"/>
      <c r="G73" s="12"/>
      <c r="H73" s="12"/>
      <c r="I73" s="12"/>
      <c r="J73" s="8"/>
      <c r="K73" s="8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8" t="s">
        <v>445</v>
      </c>
      <c r="B74" s="8"/>
      <c r="C74" s="8"/>
      <c r="D74" s="8"/>
      <c r="E74" s="8"/>
      <c r="F74" s="8"/>
      <c r="G74" s="12"/>
      <c r="H74" s="12"/>
      <c r="I74" s="12"/>
      <c r="J74" s="8"/>
      <c r="K74" s="8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8" t="s">
        <v>446</v>
      </c>
      <c r="B75" s="8"/>
      <c r="C75" s="8"/>
      <c r="D75" s="8"/>
      <c r="E75" s="8"/>
      <c r="F75" s="8"/>
      <c r="G75" s="12"/>
      <c r="H75" s="12"/>
      <c r="I75" s="12"/>
      <c r="J75" s="8"/>
      <c r="K75" s="8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8" t="s">
        <v>447</v>
      </c>
      <c r="B76" s="8"/>
      <c r="C76" s="8"/>
      <c r="D76" s="8"/>
      <c r="E76" s="8"/>
      <c r="F76" s="8"/>
      <c r="G76" s="12"/>
      <c r="H76" s="12"/>
      <c r="I76" s="12"/>
      <c r="J76" s="8"/>
      <c r="K76" s="8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8" t="s">
        <v>448</v>
      </c>
      <c r="B77" s="8"/>
      <c r="C77" s="8"/>
      <c r="D77" s="8"/>
      <c r="E77" s="8"/>
      <c r="F77" s="8"/>
      <c r="G77" s="12"/>
      <c r="H77" s="12"/>
      <c r="I77" s="12"/>
      <c r="J77" s="8"/>
      <c r="K77" s="8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8" t="s">
        <v>449</v>
      </c>
      <c r="B78" s="8"/>
      <c r="C78" s="8"/>
      <c r="D78" s="8"/>
      <c r="E78" s="8"/>
      <c r="F78" s="8"/>
      <c r="G78" s="12"/>
      <c r="H78" s="12"/>
      <c r="I78" s="12"/>
      <c r="J78" s="8"/>
      <c r="K78" s="8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8" t="s">
        <v>450</v>
      </c>
      <c r="B79" s="8"/>
      <c r="C79" s="8"/>
      <c r="D79" s="8"/>
      <c r="E79" s="8"/>
      <c r="F79" s="8"/>
      <c r="G79" s="12"/>
      <c r="H79" s="12"/>
      <c r="I79" s="12"/>
      <c r="J79" s="8"/>
      <c r="K79" s="8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8" t="s">
        <v>451</v>
      </c>
      <c r="B80" s="8"/>
      <c r="C80" s="8"/>
      <c r="D80" s="8"/>
      <c r="E80" s="8"/>
      <c r="F80" s="8"/>
      <c r="G80" s="12"/>
      <c r="H80" s="12"/>
      <c r="I80" s="12"/>
      <c r="J80" s="8"/>
      <c r="K80" s="8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8" t="s">
        <v>452</v>
      </c>
      <c r="B81" s="8"/>
      <c r="C81" s="8"/>
      <c r="D81" s="8"/>
      <c r="E81" s="8"/>
      <c r="F81" s="8"/>
      <c r="G81" s="12"/>
      <c r="H81" s="12"/>
      <c r="I81" s="12"/>
      <c r="J81" s="8"/>
      <c r="K81" s="8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8" t="s">
        <v>453</v>
      </c>
      <c r="B82" s="8"/>
      <c r="C82" s="8"/>
      <c r="D82" s="8"/>
      <c r="E82" s="8"/>
      <c r="F82" s="8"/>
      <c r="G82" s="12"/>
      <c r="H82" s="12"/>
      <c r="I82" s="12"/>
      <c r="J82" s="8"/>
      <c r="K82" s="8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8" t="s">
        <v>454</v>
      </c>
      <c r="B83" s="8"/>
      <c r="C83" s="8"/>
      <c r="D83" s="8"/>
      <c r="E83" s="8"/>
      <c r="F83" s="8"/>
      <c r="G83" s="12"/>
      <c r="H83" s="12"/>
      <c r="I83" s="12"/>
      <c r="J83" s="8"/>
      <c r="K83" s="8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8" t="s">
        <v>455</v>
      </c>
      <c r="B84" s="8"/>
      <c r="C84" s="8"/>
      <c r="D84" s="8"/>
      <c r="E84" s="8"/>
      <c r="F84" s="8"/>
      <c r="G84" s="12"/>
      <c r="H84" s="12"/>
      <c r="I84" s="12"/>
      <c r="J84" s="8"/>
      <c r="K84" s="8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8" t="s">
        <v>456</v>
      </c>
      <c r="B85" s="8"/>
      <c r="C85" s="8"/>
      <c r="D85" s="8"/>
      <c r="E85" s="8"/>
      <c r="F85" s="8"/>
      <c r="G85" s="12"/>
      <c r="H85" s="12"/>
      <c r="I85" s="12"/>
      <c r="J85" s="8"/>
      <c r="K85" s="8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8" t="s">
        <v>457</v>
      </c>
      <c r="B86" s="8"/>
      <c r="C86" s="8"/>
      <c r="D86" s="8"/>
      <c r="E86" s="8"/>
      <c r="F86" s="8"/>
      <c r="G86" s="12"/>
      <c r="H86" s="12"/>
      <c r="I86" s="12"/>
      <c r="J86" s="8"/>
      <c r="K86" s="8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8" t="s">
        <v>458</v>
      </c>
      <c r="B87" s="8"/>
      <c r="C87" s="8"/>
      <c r="D87" s="8"/>
      <c r="E87" s="8"/>
      <c r="F87" s="8"/>
      <c r="G87" s="12"/>
      <c r="H87" s="12"/>
      <c r="I87" s="12"/>
      <c r="J87" s="8"/>
      <c r="K87" s="8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8" t="s">
        <v>459</v>
      </c>
      <c r="B88" s="8"/>
      <c r="C88" s="8"/>
      <c r="D88" s="8"/>
      <c r="E88" s="8"/>
      <c r="F88" s="8"/>
      <c r="G88" s="12"/>
      <c r="H88" s="12"/>
      <c r="I88" s="12"/>
      <c r="J88" s="8"/>
      <c r="K88" s="8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8" t="s">
        <v>460</v>
      </c>
      <c r="B89" s="8"/>
      <c r="C89" s="8"/>
      <c r="D89" s="8"/>
      <c r="E89" s="8"/>
      <c r="F89" s="8"/>
      <c r="G89" s="12"/>
      <c r="H89" s="12"/>
      <c r="I89" s="12"/>
      <c r="J89" s="8"/>
      <c r="K89" s="8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8" t="s">
        <v>461</v>
      </c>
      <c r="B90" s="8"/>
      <c r="C90" s="8"/>
      <c r="D90" s="8"/>
      <c r="E90" s="8"/>
      <c r="F90" s="8"/>
      <c r="G90" s="12"/>
      <c r="H90" s="12"/>
      <c r="I90" s="12"/>
      <c r="J90" s="8"/>
      <c r="K90" s="8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8" t="s">
        <v>462</v>
      </c>
      <c r="B91" s="8"/>
      <c r="C91" s="8"/>
      <c r="D91" s="8"/>
      <c r="E91" s="8"/>
      <c r="F91" s="8"/>
      <c r="G91" s="12"/>
      <c r="H91" s="12"/>
      <c r="I91" s="12"/>
      <c r="J91" s="8"/>
      <c r="K91" s="8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8" t="s">
        <v>463</v>
      </c>
      <c r="B92" s="8"/>
      <c r="C92" s="8"/>
      <c r="D92" s="8"/>
      <c r="E92" s="8"/>
      <c r="F92" s="8"/>
      <c r="G92" s="12"/>
      <c r="H92" s="12"/>
      <c r="I92" s="12"/>
      <c r="J92" s="8"/>
      <c r="K92" s="8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8" t="s">
        <v>464</v>
      </c>
      <c r="B93" s="8"/>
      <c r="C93" s="8"/>
      <c r="D93" s="8"/>
      <c r="E93" s="8"/>
      <c r="F93" s="8"/>
      <c r="G93" s="12"/>
      <c r="H93" s="12"/>
      <c r="I93" s="12"/>
      <c r="J93" s="8"/>
      <c r="K93" s="8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8" t="s">
        <v>465</v>
      </c>
      <c r="B94" s="8"/>
      <c r="C94" s="8"/>
      <c r="D94" s="8"/>
      <c r="E94" s="8"/>
      <c r="F94" s="8"/>
      <c r="G94" s="12"/>
      <c r="H94" s="12"/>
      <c r="I94" s="12"/>
      <c r="J94" s="8"/>
      <c r="K94" s="8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8" t="s">
        <v>466</v>
      </c>
      <c r="B95" s="8"/>
      <c r="C95" s="8"/>
      <c r="D95" s="8"/>
      <c r="E95" s="8"/>
      <c r="F95" s="8"/>
      <c r="G95" s="12"/>
      <c r="H95" s="12"/>
      <c r="I95" s="12"/>
      <c r="J95" s="8"/>
      <c r="K95" s="8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8" t="s">
        <v>467</v>
      </c>
      <c r="B96" s="8"/>
      <c r="C96" s="8"/>
      <c r="D96" s="8"/>
      <c r="E96" s="8"/>
      <c r="F96" s="8"/>
      <c r="G96" s="12"/>
      <c r="H96" s="12"/>
      <c r="I96" s="12"/>
      <c r="J96" s="8"/>
      <c r="K96" s="8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8" t="s">
        <v>468</v>
      </c>
      <c r="B97" s="8"/>
      <c r="C97" s="8"/>
      <c r="D97" s="8"/>
      <c r="E97" s="8"/>
      <c r="F97" s="8"/>
      <c r="G97" s="12"/>
      <c r="H97" s="12"/>
      <c r="I97" s="12"/>
      <c r="J97" s="8"/>
      <c r="K97" s="8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8" t="s">
        <v>469</v>
      </c>
      <c r="B98" s="8"/>
      <c r="C98" s="8"/>
      <c r="D98" s="8"/>
      <c r="E98" s="8"/>
      <c r="F98" s="8"/>
      <c r="G98" s="12"/>
      <c r="H98" s="12"/>
      <c r="I98" s="12"/>
      <c r="J98" s="8"/>
      <c r="K98" s="8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8" t="s">
        <v>470</v>
      </c>
      <c r="B99" s="8"/>
      <c r="C99" s="8"/>
      <c r="D99" s="8"/>
      <c r="E99" s="8"/>
      <c r="F99" s="8"/>
      <c r="G99" s="12"/>
      <c r="H99" s="12"/>
      <c r="I99" s="12"/>
      <c r="J99" s="8"/>
      <c r="K99" s="8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8" t="s">
        <v>471</v>
      </c>
      <c r="B100" s="8"/>
      <c r="C100" s="8"/>
      <c r="D100" s="8"/>
      <c r="E100" s="8"/>
      <c r="F100" s="8"/>
      <c r="G100" s="12"/>
      <c r="H100" s="12"/>
      <c r="I100" s="12"/>
      <c r="J100" s="8"/>
      <c r="K100" s="8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>
      <c r="A101" s="8" t="s">
        <v>472</v>
      </c>
      <c r="B101" s="8"/>
      <c r="C101" s="8"/>
      <c r="D101" s="8"/>
      <c r="E101" s="8"/>
      <c r="F101" s="8"/>
      <c r="G101" s="12"/>
      <c r="H101" s="12"/>
      <c r="I101" s="12"/>
      <c r="J101" s="8"/>
      <c r="K101" s="8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</sheetData>
  <conditionalFormatting sqref="J2:J101">
    <cfRule type="expression" dxfId="1" priority="1">
      <formula>J2="No"</formula>
    </cfRule>
    <cfRule type="expression" dxfId="0" priority="2">
      <formula>J2="Yes"</formula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400-000000000000}">
          <x14:formula1>
            <xm:f>Lists!$E$2:$E$3</xm:f>
          </x14:formula1>
          <xm:sqref>J2:J101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200"/>
  <sheetViews>
    <sheetView workbookViewId="0">
      <selection sqref="A1:E2"/>
    </sheetView>
  </sheetViews>
  <sheetFormatPr defaultRowHeight="13.8"/>
  <cols>
    <col min="1" max="1" width="42" customWidth="1"/>
    <col min="2" max="4" width="22" customWidth="1"/>
    <col min="5" max="5" width="24" customWidth="1"/>
  </cols>
  <sheetData>
    <row r="1" spans="1:26">
      <c r="A1" s="13" t="s">
        <v>473</v>
      </c>
      <c r="B1" s="13"/>
      <c r="C1" s="13"/>
      <c r="D1" s="13"/>
      <c r="E1" s="1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>
      <c r="A2" s="13"/>
      <c r="B2" s="13"/>
      <c r="C2" s="13"/>
      <c r="D2" s="13"/>
      <c r="E2" s="1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10" t="s">
        <v>6</v>
      </c>
      <c r="B4" s="10" t="s">
        <v>474</v>
      </c>
      <c r="C4" s="10" t="s">
        <v>475</v>
      </c>
      <c r="D4" s="10" t="s">
        <v>476</v>
      </c>
      <c r="E4" s="10" t="s">
        <v>477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7.6">
      <c r="A5" s="8" t="s">
        <v>478</v>
      </c>
      <c r="B5" s="8" t="s">
        <v>479</v>
      </c>
      <c r="C5" s="8" t="s">
        <v>480</v>
      </c>
      <c r="D5" s="8" t="s">
        <v>480</v>
      </c>
      <c r="E5" s="8" t="s">
        <v>481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>
      <c r="A6" s="8" t="s">
        <v>482</v>
      </c>
      <c r="B6" s="8" t="s">
        <v>483</v>
      </c>
      <c r="C6" s="8" t="s">
        <v>480</v>
      </c>
      <c r="D6" s="8" t="s">
        <v>480</v>
      </c>
      <c r="E6" s="8" t="s">
        <v>481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7.6">
      <c r="A7" s="8" t="s">
        <v>484</v>
      </c>
      <c r="B7" s="8" t="s">
        <v>485</v>
      </c>
      <c r="C7" s="8" t="s">
        <v>480</v>
      </c>
      <c r="D7" s="8" t="s">
        <v>480</v>
      </c>
      <c r="E7" s="8" t="s">
        <v>486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8" t="s">
        <v>487</v>
      </c>
      <c r="B8" s="8" t="s">
        <v>488</v>
      </c>
      <c r="C8" s="8" t="s">
        <v>480</v>
      </c>
      <c r="D8" s="8" t="s">
        <v>480</v>
      </c>
      <c r="E8" s="8" t="s">
        <v>481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8" t="s">
        <v>489</v>
      </c>
      <c r="B9" s="8" t="s">
        <v>490</v>
      </c>
      <c r="C9" s="8" t="s">
        <v>480</v>
      </c>
      <c r="D9" s="8" t="s">
        <v>480</v>
      </c>
      <c r="E9" s="8" t="s">
        <v>481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8" t="s">
        <v>491</v>
      </c>
      <c r="B10" s="8" t="s">
        <v>492</v>
      </c>
      <c r="C10" s="8" t="s">
        <v>480</v>
      </c>
      <c r="D10" s="8" t="s">
        <v>480</v>
      </c>
      <c r="E10" s="8" t="s">
        <v>493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27.6">
      <c r="A11" s="8" t="s">
        <v>494</v>
      </c>
      <c r="B11" s="8" t="s">
        <v>495</v>
      </c>
      <c r="C11" s="8" t="s">
        <v>496</v>
      </c>
      <c r="D11" s="8" t="s">
        <v>496</v>
      </c>
      <c r="E11" s="8" t="s">
        <v>497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>
      <c r="A12" s="8" t="s">
        <v>498</v>
      </c>
      <c r="B12" s="8" t="s">
        <v>499</v>
      </c>
      <c r="C12" s="8" t="s">
        <v>500</v>
      </c>
      <c r="D12" s="8" t="s">
        <v>500</v>
      </c>
      <c r="E12" s="8" t="s">
        <v>493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>
      <c r="A13" s="8" t="s">
        <v>501</v>
      </c>
      <c r="B13" s="8" t="s">
        <v>502</v>
      </c>
      <c r="C13" s="8" t="s">
        <v>480</v>
      </c>
      <c r="D13" s="8" t="s">
        <v>480</v>
      </c>
      <c r="E13" s="8" t="s">
        <v>493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>
      <c r="A14" s="8" t="s">
        <v>503</v>
      </c>
      <c r="B14" s="8" t="s">
        <v>504</v>
      </c>
      <c r="C14" s="8" t="s">
        <v>480</v>
      </c>
      <c r="D14" s="8" t="s">
        <v>480</v>
      </c>
      <c r="E14" s="8" t="s">
        <v>481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7.6">
      <c r="A15" s="8" t="s">
        <v>505</v>
      </c>
      <c r="B15" s="8" t="s">
        <v>506</v>
      </c>
      <c r="C15" s="8" t="s">
        <v>480</v>
      </c>
      <c r="D15" s="8" t="s">
        <v>480</v>
      </c>
      <c r="E15" s="8" t="s">
        <v>481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>
      <c r="A16" s="8" t="s">
        <v>507</v>
      </c>
      <c r="B16" s="8" t="s">
        <v>508</v>
      </c>
      <c r="C16" s="8" t="s">
        <v>480</v>
      </c>
      <c r="D16" s="8" t="s">
        <v>480</v>
      </c>
      <c r="E16" s="8" t="s">
        <v>493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8" t="s">
        <v>509</v>
      </c>
      <c r="B17" s="8" t="s">
        <v>510</v>
      </c>
      <c r="C17" s="8" t="s">
        <v>480</v>
      </c>
      <c r="D17" s="8" t="s">
        <v>480</v>
      </c>
      <c r="E17" s="8" t="s">
        <v>481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>
      <c r="A18" s="8" t="s">
        <v>511</v>
      </c>
      <c r="B18" s="8" t="s">
        <v>512</v>
      </c>
      <c r="C18" s="8" t="s">
        <v>480</v>
      </c>
      <c r="D18" s="8" t="s">
        <v>480</v>
      </c>
      <c r="E18" s="8" t="s">
        <v>481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8" t="s">
        <v>513</v>
      </c>
      <c r="B19" s="8" t="s">
        <v>514</v>
      </c>
      <c r="C19" s="8" t="s">
        <v>480</v>
      </c>
      <c r="D19" s="8" t="s">
        <v>480</v>
      </c>
      <c r="E19" s="8" t="s">
        <v>481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8" t="s">
        <v>515</v>
      </c>
      <c r="B20" s="8" t="s">
        <v>516</v>
      </c>
      <c r="C20" s="8" t="s">
        <v>480</v>
      </c>
      <c r="D20" s="8" t="s">
        <v>480</v>
      </c>
      <c r="E20" s="8" t="s">
        <v>481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8" t="s">
        <v>517</v>
      </c>
      <c r="B21" s="8" t="s">
        <v>518</v>
      </c>
      <c r="C21" s="8" t="s">
        <v>480</v>
      </c>
      <c r="D21" s="8" t="s">
        <v>480</v>
      </c>
      <c r="E21" s="8" t="s">
        <v>481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8"/>
      <c r="B22" s="8"/>
      <c r="C22" s="8"/>
      <c r="D22" s="8"/>
      <c r="E22" s="8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8"/>
      <c r="B23" s="8"/>
      <c r="C23" s="8"/>
      <c r="D23" s="8"/>
      <c r="E23" s="8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>
      <c r="A24" s="15" t="s">
        <v>519</v>
      </c>
      <c r="B24" s="15"/>
      <c r="C24" s="15"/>
      <c r="D24" s="15"/>
      <c r="E24" s="15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2"/>
      <c r="B25" s="2"/>
      <c r="C25" s="2"/>
      <c r="D25" s="2"/>
      <c r="E25" s="2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</sheetData>
  <mergeCells count="2">
    <mergeCell ref="A1:E2"/>
    <mergeCell ref="A24:E24"/>
  </mergeCell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0"/>
  <sheetViews>
    <sheetView topLeftCell="A3" workbookViewId="0">
      <selection activeCell="I24" sqref="C24:I30"/>
    </sheetView>
  </sheetViews>
  <sheetFormatPr defaultRowHeight="13.8"/>
  <cols>
    <col min="1" max="1" width="20" customWidth="1"/>
    <col min="3" max="3" width="15" customWidth="1"/>
    <col min="5" max="5" width="12" customWidth="1"/>
    <col min="7" max="7" width="20" customWidth="1"/>
    <col min="9" max="9" width="42" customWidth="1"/>
    <col min="10" max="12" width="22" customWidth="1"/>
    <col min="13" max="13" width="24" customWidth="1"/>
  </cols>
  <sheetData>
    <row r="1" spans="1:13">
      <c r="A1" s="3" t="s">
        <v>520</v>
      </c>
      <c r="B1" s="3"/>
      <c r="C1" s="3" t="s">
        <v>521</v>
      </c>
      <c r="D1" s="3"/>
      <c r="E1" s="3" t="s">
        <v>522</v>
      </c>
      <c r="F1" s="3"/>
      <c r="G1" s="3" t="s">
        <v>523</v>
      </c>
      <c r="H1" s="3"/>
      <c r="I1" s="3" t="s">
        <v>6</v>
      </c>
      <c r="J1" s="3" t="s">
        <v>474</v>
      </c>
      <c r="K1" s="3" t="s">
        <v>475</v>
      </c>
      <c r="L1" s="3" t="s">
        <v>476</v>
      </c>
      <c r="M1" s="3" t="s">
        <v>477</v>
      </c>
    </row>
    <row r="2" spans="1:13" ht="27.6">
      <c r="A2" s="1" t="s">
        <v>49</v>
      </c>
      <c r="B2" s="1"/>
      <c r="C2" s="1" t="s">
        <v>524</v>
      </c>
      <c r="D2" s="1"/>
      <c r="E2" s="1" t="s">
        <v>525</v>
      </c>
      <c r="F2" s="1"/>
      <c r="G2" s="1" t="s">
        <v>262</v>
      </c>
      <c r="H2" s="1"/>
      <c r="I2" s="1" t="s">
        <v>478</v>
      </c>
      <c r="J2" s="1" t="s">
        <v>479</v>
      </c>
      <c r="K2" s="1" t="s">
        <v>480</v>
      </c>
      <c r="L2" s="1" t="s">
        <v>480</v>
      </c>
      <c r="M2" s="1" t="s">
        <v>481</v>
      </c>
    </row>
    <row r="3" spans="1:13">
      <c r="A3" s="1" t="s">
        <v>251</v>
      </c>
      <c r="B3" s="1"/>
      <c r="C3" s="1" t="s">
        <v>526</v>
      </c>
      <c r="D3" s="1"/>
      <c r="E3" s="1" t="s">
        <v>527</v>
      </c>
      <c r="F3" s="1"/>
      <c r="G3" s="1" t="s">
        <v>528</v>
      </c>
      <c r="H3" s="1"/>
      <c r="I3" s="1" t="s">
        <v>482</v>
      </c>
      <c r="J3" s="1" t="s">
        <v>483</v>
      </c>
      <c r="K3" s="1" t="s">
        <v>480</v>
      </c>
      <c r="L3" s="1" t="s">
        <v>480</v>
      </c>
      <c r="M3" s="1" t="s">
        <v>481</v>
      </c>
    </row>
    <row r="4" spans="1:13" ht="27.6">
      <c r="A4" s="1" t="s">
        <v>252</v>
      </c>
      <c r="B4" s="1"/>
      <c r="C4" s="1" t="s">
        <v>529</v>
      </c>
      <c r="D4" s="1"/>
      <c r="E4" s="1"/>
      <c r="F4" s="1"/>
      <c r="G4" s="1" t="s">
        <v>530</v>
      </c>
      <c r="H4" s="1"/>
      <c r="I4" s="1" t="s">
        <v>484</v>
      </c>
      <c r="J4" s="1" t="s">
        <v>485</v>
      </c>
      <c r="K4" s="1" t="s">
        <v>480</v>
      </c>
      <c r="L4" s="1" t="s">
        <v>480</v>
      </c>
      <c r="M4" s="1" t="s">
        <v>486</v>
      </c>
    </row>
    <row r="5" spans="1:13">
      <c r="A5" s="1" t="s">
        <v>253</v>
      </c>
      <c r="B5" s="1"/>
      <c r="C5" s="1" t="s">
        <v>531</v>
      </c>
      <c r="D5" s="1"/>
      <c r="E5" s="1"/>
      <c r="F5" s="1"/>
      <c r="G5" s="1" t="s">
        <v>532</v>
      </c>
      <c r="H5" s="1"/>
      <c r="I5" s="1" t="s">
        <v>487</v>
      </c>
      <c r="J5" s="1" t="s">
        <v>488</v>
      </c>
      <c r="K5" s="1" t="s">
        <v>480</v>
      </c>
      <c r="L5" s="1" t="s">
        <v>480</v>
      </c>
      <c r="M5" s="1" t="s">
        <v>481</v>
      </c>
    </row>
    <row r="6" spans="1:13">
      <c r="A6" s="1" t="s">
        <v>533</v>
      </c>
      <c r="B6" s="1"/>
      <c r="C6" s="1"/>
      <c r="D6" s="1"/>
      <c r="E6" s="1"/>
      <c r="F6" s="1"/>
      <c r="G6" s="1" t="s">
        <v>534</v>
      </c>
      <c r="H6" s="1"/>
      <c r="I6" s="1" t="s">
        <v>489</v>
      </c>
      <c r="J6" s="1" t="s">
        <v>490</v>
      </c>
      <c r="K6" s="1" t="s">
        <v>480</v>
      </c>
      <c r="L6" s="1" t="s">
        <v>480</v>
      </c>
      <c r="M6" s="1" t="s">
        <v>481</v>
      </c>
    </row>
    <row r="7" spans="1:13">
      <c r="A7" s="1"/>
      <c r="B7" s="1"/>
      <c r="C7" s="1"/>
      <c r="D7" s="1"/>
      <c r="E7" s="1"/>
      <c r="F7" s="1"/>
      <c r="G7" s="1"/>
      <c r="H7" s="1"/>
      <c r="I7" s="1" t="s">
        <v>491</v>
      </c>
      <c r="J7" s="1" t="s">
        <v>492</v>
      </c>
      <c r="K7" s="1" t="s">
        <v>480</v>
      </c>
      <c r="L7" s="1" t="s">
        <v>480</v>
      </c>
      <c r="M7" s="1" t="s">
        <v>493</v>
      </c>
    </row>
    <row r="8" spans="1:13" ht="27.6">
      <c r="A8" s="1"/>
      <c r="B8" s="1"/>
      <c r="C8" s="1"/>
      <c r="D8" s="1"/>
      <c r="E8" s="1"/>
      <c r="F8" s="1"/>
      <c r="G8" s="1"/>
      <c r="H8" s="1"/>
      <c r="I8" s="1" t="s">
        <v>494</v>
      </c>
      <c r="J8" s="1" t="s">
        <v>495</v>
      </c>
      <c r="K8" s="1" t="s">
        <v>496</v>
      </c>
      <c r="L8" s="1" t="s">
        <v>496</v>
      </c>
      <c r="M8" s="1" t="s">
        <v>497</v>
      </c>
    </row>
    <row r="9" spans="1:13">
      <c r="A9" s="1"/>
      <c r="B9" s="1"/>
      <c r="C9" s="1"/>
      <c r="D9" s="1"/>
      <c r="E9" s="1"/>
      <c r="F9" s="1"/>
      <c r="G9" s="1"/>
      <c r="H9" s="1"/>
      <c r="I9" s="1" t="s">
        <v>498</v>
      </c>
      <c r="J9" s="1" t="s">
        <v>499</v>
      </c>
      <c r="K9" s="1" t="s">
        <v>500</v>
      </c>
      <c r="L9" s="1" t="s">
        <v>500</v>
      </c>
      <c r="M9" s="1" t="s">
        <v>493</v>
      </c>
    </row>
    <row r="10" spans="1:13">
      <c r="A10" s="1"/>
      <c r="B10" s="1"/>
      <c r="C10" s="1"/>
      <c r="D10" s="1"/>
      <c r="E10" s="1"/>
      <c r="F10" s="1"/>
      <c r="G10" s="1"/>
      <c r="H10" s="1"/>
      <c r="I10" s="1" t="s">
        <v>501</v>
      </c>
      <c r="J10" s="1" t="s">
        <v>502</v>
      </c>
      <c r="K10" s="1" t="s">
        <v>480</v>
      </c>
      <c r="L10" s="1" t="s">
        <v>480</v>
      </c>
      <c r="M10" s="1" t="s">
        <v>493</v>
      </c>
    </row>
    <row r="11" spans="1:13">
      <c r="A11" s="1"/>
      <c r="B11" s="1"/>
      <c r="C11" s="1"/>
      <c r="D11" s="1"/>
      <c r="E11" s="1"/>
      <c r="F11" s="1"/>
      <c r="G11" s="1"/>
      <c r="H11" s="1"/>
      <c r="I11" s="1" t="s">
        <v>503</v>
      </c>
      <c r="J11" s="1" t="s">
        <v>504</v>
      </c>
      <c r="K11" s="1" t="s">
        <v>480</v>
      </c>
      <c r="L11" s="1" t="s">
        <v>480</v>
      </c>
      <c r="M11" s="1" t="s">
        <v>481</v>
      </c>
    </row>
    <row r="12" spans="1:13" ht="27.6">
      <c r="A12" s="1"/>
      <c r="B12" s="1"/>
      <c r="C12" s="1"/>
      <c r="D12" s="1"/>
      <c r="E12" s="1"/>
      <c r="F12" s="1"/>
      <c r="G12" s="1"/>
      <c r="H12" s="1"/>
      <c r="I12" s="1" t="s">
        <v>505</v>
      </c>
      <c r="J12" s="1" t="s">
        <v>506</v>
      </c>
      <c r="K12" s="1" t="s">
        <v>480</v>
      </c>
      <c r="L12" s="1" t="s">
        <v>480</v>
      </c>
      <c r="M12" s="1" t="s">
        <v>481</v>
      </c>
    </row>
    <row r="13" spans="1:13">
      <c r="A13" s="1"/>
      <c r="B13" s="1"/>
      <c r="C13" s="1"/>
      <c r="D13" s="1"/>
      <c r="E13" s="1"/>
      <c r="F13" s="1"/>
      <c r="G13" s="1"/>
      <c r="H13" s="1"/>
      <c r="I13" s="1" t="s">
        <v>507</v>
      </c>
      <c r="J13" s="1" t="s">
        <v>508</v>
      </c>
      <c r="K13" s="1" t="s">
        <v>480</v>
      </c>
      <c r="L13" s="1" t="s">
        <v>480</v>
      </c>
      <c r="M13" s="1" t="s">
        <v>493</v>
      </c>
    </row>
    <row r="14" spans="1:13">
      <c r="A14" s="1"/>
      <c r="B14" s="1"/>
      <c r="C14" s="1"/>
      <c r="D14" s="1"/>
      <c r="E14" s="1"/>
      <c r="F14" s="1"/>
      <c r="G14" s="1"/>
      <c r="H14" s="1"/>
      <c r="I14" s="1" t="s">
        <v>509</v>
      </c>
      <c r="J14" s="1" t="s">
        <v>510</v>
      </c>
      <c r="K14" s="1" t="s">
        <v>480</v>
      </c>
      <c r="L14" s="1" t="s">
        <v>480</v>
      </c>
      <c r="M14" s="1" t="s">
        <v>481</v>
      </c>
    </row>
    <row r="15" spans="1:13">
      <c r="A15" s="1"/>
      <c r="B15" s="1"/>
      <c r="C15" s="1"/>
      <c r="D15" s="1"/>
      <c r="E15" s="1"/>
      <c r="F15" s="1"/>
      <c r="G15" s="1"/>
      <c r="H15" s="1"/>
      <c r="I15" s="1" t="s">
        <v>511</v>
      </c>
      <c r="J15" s="1" t="s">
        <v>512</v>
      </c>
      <c r="K15" s="1" t="s">
        <v>480</v>
      </c>
      <c r="L15" s="1" t="s">
        <v>480</v>
      </c>
      <c r="M15" s="1" t="s">
        <v>481</v>
      </c>
    </row>
    <row r="16" spans="1:13">
      <c r="A16" s="1"/>
      <c r="B16" s="1"/>
      <c r="C16" s="1"/>
      <c r="D16" s="1"/>
      <c r="E16" s="1"/>
      <c r="F16" s="1"/>
      <c r="G16" s="1"/>
      <c r="H16" s="1"/>
      <c r="I16" s="1" t="s">
        <v>513</v>
      </c>
      <c r="J16" s="1" t="s">
        <v>514</v>
      </c>
      <c r="K16" s="1" t="s">
        <v>480</v>
      </c>
      <c r="L16" s="1" t="s">
        <v>480</v>
      </c>
      <c r="M16" s="1" t="s">
        <v>481</v>
      </c>
    </row>
    <row r="17" spans="1:13">
      <c r="A17" s="1"/>
      <c r="B17" s="1"/>
      <c r="C17" s="1"/>
      <c r="D17" s="1"/>
      <c r="E17" s="1"/>
      <c r="F17" s="1"/>
      <c r="G17" s="1"/>
      <c r="H17" s="1"/>
      <c r="I17" s="1" t="s">
        <v>515</v>
      </c>
      <c r="J17" s="1" t="s">
        <v>516</v>
      </c>
      <c r="K17" s="1" t="s">
        <v>480</v>
      </c>
      <c r="L17" s="1" t="s">
        <v>480</v>
      </c>
      <c r="M17" s="1" t="s">
        <v>481</v>
      </c>
    </row>
    <row r="18" spans="1:13">
      <c r="A18" s="1"/>
      <c r="B18" s="1"/>
      <c r="C18" s="1"/>
      <c r="D18" s="1"/>
      <c r="E18" s="1"/>
      <c r="F18" s="1"/>
      <c r="G18" s="1"/>
      <c r="H18" s="1"/>
      <c r="I18" s="1" t="s">
        <v>517</v>
      </c>
      <c r="J18" s="1" t="s">
        <v>518</v>
      </c>
      <c r="K18" s="1" t="s">
        <v>480</v>
      </c>
      <c r="L18" s="1" t="s">
        <v>480</v>
      </c>
      <c r="M18" s="1" t="s">
        <v>481</v>
      </c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Start Here</vt:lpstr>
      <vt:lpstr>Assessment</vt:lpstr>
      <vt:lpstr>Dashboard</vt:lpstr>
      <vt:lpstr>CAP Tracker</vt:lpstr>
      <vt:lpstr>Evidence Index</vt:lpstr>
      <vt:lpstr>Provider Guide</vt:lpstr>
      <vt:lpstr>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Picanzo</dc:creator>
  <cp:lastModifiedBy>Jessica Picanzo</cp:lastModifiedBy>
  <dcterms:created xsi:type="dcterms:W3CDTF">2026-07-22T14:08:28Z</dcterms:created>
  <dcterms:modified xsi:type="dcterms:W3CDTF">2026-07-22T14:08:28Z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235e474-5396-447e-a52a-4c57664daf7b_Enabled">
    <vt:lpwstr>true</vt:lpwstr>
  </property>
  <property fmtid="{D5CDD505-2E9C-101B-9397-08002B2CF9AE}" pid="3" name="MSIP_Label_3235e474-5396-447e-a52a-4c57664daf7b_SetDate">
    <vt:lpwstr>2026-07-22T14:08:08Z</vt:lpwstr>
  </property>
  <property fmtid="{D5CDD505-2E9C-101B-9397-08002B2CF9AE}" pid="4" name="MSIP_Label_3235e474-5396-447e-a52a-4c57664daf7b_Method">
    <vt:lpwstr>Standard</vt:lpwstr>
  </property>
  <property fmtid="{D5CDD505-2E9C-101B-9397-08002B2CF9AE}" pid="5" name="MSIP_Label_3235e474-5396-447e-a52a-4c57664daf7b_Name">
    <vt:lpwstr>General</vt:lpwstr>
  </property>
  <property fmtid="{D5CDD505-2E9C-101B-9397-08002B2CF9AE}" pid="6" name="MSIP_Label_3235e474-5396-447e-a52a-4c57664daf7b_SiteId">
    <vt:lpwstr>c09d11df-4001-4cba-8176-434dd4aff344</vt:lpwstr>
  </property>
  <property fmtid="{D5CDD505-2E9C-101B-9397-08002B2CF9AE}" pid="7" name="MSIP_Label_3235e474-5396-447e-a52a-4c57664daf7b_ActionId">
    <vt:lpwstr>615a2656-cac2-4ce2-9ac5-cb9043243d00</vt:lpwstr>
  </property>
  <property fmtid="{D5CDD505-2E9C-101B-9397-08002B2CF9AE}" pid="8" name="MSIP_Label_3235e474-5396-447e-a52a-4c57664daf7b_ContentBits">
    <vt:lpwstr>0</vt:lpwstr>
  </property>
  <property fmtid="{D5CDD505-2E9C-101B-9397-08002B2CF9AE}" pid="9" name="MSIP_Label_3235e474-5396-447e-a52a-4c57664daf7b_Tag">
    <vt:lpwstr>10, 3, 0, 1</vt:lpwstr>
  </property>
</Properties>
</file>